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tj\Dropbox\003. Bizz-Publishing\01. Managementmodellensite.nl\MODELLEN\366. Evidence Based Management\"/>
    </mc:Choice>
  </mc:AlternateContent>
  <xr:revisionPtr revIDLastSave="0" documentId="13_ncr:1_{F0AC8CAF-BB1D-4022-8BC5-7AD4837F151C}" xr6:coauthVersionLast="47" xr6:coauthVersionMax="47" xr10:uidLastSave="{00000000-0000-0000-0000-000000000000}"/>
  <bookViews>
    <workbookView xWindow="28680" yWindow="-120" windowWidth="29040" windowHeight="15720" xr2:uid="{2F3E9CB6-12E1-4F95-9F1C-6D4C1FA34E72}"/>
  </bookViews>
  <sheets>
    <sheet name="Assessment EBM" sheetId="1" r:id="rId1"/>
  </sheets>
  <definedNames>
    <definedName name="_xlnm.Print_Area" localSheetId="0">'Assessment EBM'!$B$1:$K$68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P10" i="1"/>
  <c r="Q10" i="1"/>
  <c r="R10" i="1"/>
  <c r="S10" i="1"/>
  <c r="T10" i="1"/>
  <c r="N11" i="1"/>
  <c r="O11" i="1"/>
  <c r="P11" i="1"/>
  <c r="Q11" i="1"/>
  <c r="R11" i="1"/>
  <c r="S11" i="1"/>
  <c r="T11" i="1"/>
  <c r="N12" i="1"/>
  <c r="O12" i="1"/>
  <c r="P12" i="1"/>
  <c r="Q12" i="1"/>
  <c r="R12" i="1"/>
  <c r="S12" i="1"/>
  <c r="T12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4" i="1"/>
  <c r="N25" i="1"/>
  <c r="O25" i="1"/>
  <c r="P25" i="1"/>
  <c r="Q25" i="1"/>
  <c r="R25" i="1"/>
  <c r="S25" i="1"/>
  <c r="T25" i="1"/>
  <c r="N26" i="1"/>
  <c r="O26" i="1"/>
  <c r="P26" i="1"/>
  <c r="Q26" i="1"/>
  <c r="R26" i="1"/>
  <c r="S26" i="1"/>
  <c r="T26" i="1"/>
  <c r="N29" i="1"/>
  <c r="O29" i="1"/>
  <c r="P29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32" i="1"/>
  <c r="N35" i="1"/>
  <c r="O35" i="1"/>
  <c r="P35" i="1"/>
  <c r="Q35" i="1"/>
  <c r="R35" i="1"/>
  <c r="S35" i="1"/>
  <c r="T35" i="1"/>
  <c r="N36" i="1"/>
  <c r="O36" i="1"/>
  <c r="P36" i="1"/>
  <c r="Q36" i="1"/>
  <c r="R36" i="1"/>
  <c r="S36" i="1"/>
  <c r="T36" i="1"/>
  <c r="N37" i="1"/>
  <c r="O37" i="1"/>
  <c r="P37" i="1"/>
  <c r="Q37" i="1"/>
  <c r="R37" i="1"/>
  <c r="S37" i="1"/>
  <c r="T37" i="1"/>
  <c r="N38" i="1"/>
  <c r="O38" i="1"/>
  <c r="P38" i="1"/>
  <c r="Q38" i="1"/>
  <c r="R38" i="1"/>
  <c r="S38" i="1"/>
  <c r="T38" i="1"/>
  <c r="N41" i="1"/>
  <c r="O41" i="1"/>
  <c r="P41" i="1"/>
  <c r="Q41" i="1"/>
  <c r="R41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V43" i="1" s="1"/>
  <c r="M43" i="1" s="1"/>
  <c r="T9" i="1"/>
  <c r="S9" i="1"/>
  <c r="R9" i="1"/>
  <c r="Q9" i="1"/>
  <c r="P9" i="1"/>
  <c r="O9" i="1"/>
  <c r="N9" i="1"/>
  <c r="U16" i="1" l="1"/>
  <c r="M16" i="1" s="1"/>
  <c r="U23" i="1"/>
  <c r="L23" i="1" s="1"/>
  <c r="U38" i="1"/>
  <c r="L38" i="1" s="1"/>
  <c r="U36" i="1"/>
  <c r="M36" i="1" s="1"/>
  <c r="U43" i="1"/>
  <c r="L43" i="1"/>
  <c r="U30" i="1"/>
  <c r="M30" i="1" s="1"/>
  <c r="U29" i="1"/>
  <c r="M29" i="1" s="1"/>
  <c r="U26" i="1"/>
  <c r="L26" i="1" s="1"/>
  <c r="U25" i="1"/>
  <c r="M25" i="1" s="1"/>
  <c r="U24" i="1"/>
  <c r="M24" i="1" s="1"/>
  <c r="U10" i="1"/>
  <c r="M10" i="1" s="1"/>
  <c r="U21" i="1"/>
  <c r="M21" i="1" s="1"/>
  <c r="U31" i="1"/>
  <c r="L31" i="1" s="1"/>
  <c r="U15" i="1"/>
  <c r="U32" i="1"/>
  <c r="L32" i="1" s="1"/>
  <c r="U18" i="1"/>
  <c r="L18" i="1" s="1"/>
  <c r="U11" i="1"/>
  <c r="M11" i="1" s="1"/>
  <c r="U17" i="1"/>
  <c r="L17" i="1" s="1"/>
  <c r="U22" i="1"/>
  <c r="L22" i="1" s="1"/>
  <c r="V42" i="1"/>
  <c r="V41" i="1"/>
  <c r="U12" i="1"/>
  <c r="M12" i="1" s="1"/>
  <c r="U37" i="1"/>
  <c r="U35" i="1"/>
  <c r="M35" i="1" s="1"/>
  <c r="M23" i="1"/>
  <c r="L16" i="1"/>
  <c r="L36" i="1"/>
  <c r="U9" i="1"/>
  <c r="L10" i="1" l="1"/>
  <c r="M18" i="1"/>
  <c r="M26" i="1"/>
  <c r="L21" i="1"/>
  <c r="L25" i="1"/>
  <c r="L29" i="1"/>
  <c r="M38" i="1"/>
  <c r="U42" i="1"/>
  <c r="L42" i="1"/>
  <c r="M42" i="1"/>
  <c r="U41" i="1"/>
  <c r="W43" i="1" s="1"/>
  <c r="X43" i="1" s="1"/>
  <c r="M41" i="1"/>
  <c r="L41" i="1"/>
  <c r="M32" i="1"/>
  <c r="M31" i="1"/>
  <c r="W32" i="1"/>
  <c r="X32" i="1" s="1"/>
  <c r="W55" i="1" s="1"/>
  <c r="L30" i="1"/>
  <c r="L24" i="1"/>
  <c r="W18" i="1"/>
  <c r="X18" i="1" s="1"/>
  <c r="W53" i="1" s="1"/>
  <c r="W26" i="1"/>
  <c r="X26" i="1" s="1"/>
  <c r="W54" i="1" s="1"/>
  <c r="W12" i="1"/>
  <c r="X12" i="1" s="1"/>
  <c r="W52" i="1" s="1"/>
  <c r="M22" i="1"/>
  <c r="L11" i="1"/>
  <c r="M17" i="1"/>
  <c r="L15" i="1"/>
  <c r="M15" i="1"/>
  <c r="L12" i="1"/>
  <c r="U45" i="1"/>
  <c r="W45" i="1" s="1"/>
  <c r="M37" i="1"/>
  <c r="L37" i="1"/>
  <c r="L35" i="1"/>
  <c r="W38" i="1"/>
  <c r="X38" i="1" s="1"/>
  <c r="W56" i="1" s="1"/>
  <c r="L9" i="1"/>
  <c r="M9" i="1"/>
  <c r="W46" i="1" l="1"/>
  <c r="W47" i="1"/>
  <c r="W48" i="1"/>
  <c r="W49" i="1"/>
  <c r="W50" i="1" l="1"/>
  <c r="D46" i="1" s="1"/>
</calcChain>
</file>

<file path=xl/sharedStrings.xml><?xml version="1.0" encoding="utf-8"?>
<sst xmlns="http://schemas.openxmlformats.org/spreadsheetml/2006/main" count="48" uniqueCount="48">
  <si>
    <t>Assessment Evidence Based Management</t>
  </si>
  <si>
    <t xml:space="preserve">Scoor de stellingen op een 7-puntsschaal: 1 = helemaal oneens; 2 = oneens; 3 = beetjes oneens; </t>
  </si>
  <si>
    <t>4 neutraal; 5 = beetje eens; 6 = eens; 7 = helemaal eens</t>
  </si>
  <si>
    <t>A. Ask (goede vraag en succescriteria)</t>
  </si>
  <si>
    <t>We starten besluiten met een heldere vraag, niet met een favoriete oplossing.</t>
  </si>
  <si>
    <t>We maken vooraf concreet wat 'succes' is en voor wie.</t>
  </si>
  <si>
    <t>We benoemen ook wat we níét weten en welke aannames er onder het besluit liggen.</t>
  </si>
  <si>
    <t>We bespreken actief mogelijke tegenverklaringen voordat we een richting kiezen.</t>
  </si>
  <si>
    <t>B. Acquire (bewijs verzamelen uit vier bronnen)</t>
  </si>
  <si>
    <t>We gebruiken interne data (cijfers/metingen/signalen) om het probleem goed te begrijpen.</t>
  </si>
  <si>
    <t>We raadplegen relevante stakeholders (binnen/buiten) voordat een besluit definitief is.</t>
  </si>
  <si>
    <t>We benutten ervaring van professionals, maar we checken die ervaring ook op bias en context.</t>
  </si>
  <si>
    <t>Als het nodig is, zoeken we ook gericht naar onderzoek/vakliteratuur.</t>
  </si>
  <si>
    <t>C. Appraise (kwaliteit en betrouwbaarheid checken)</t>
  </si>
  <si>
    <t>We checken bij interne data hoe betrouwbaar die is (meetfout, definities, datakwaliteit).</t>
  </si>
  <si>
    <t>Bij onderzoek kijken we niet alleen naar de uitkomst, maar ook naar kwaliteit en toepasbaarheid.</t>
  </si>
  <si>
    <t>We letten bij interne data op context en verstorende factoren.</t>
  </si>
  <si>
    <t>We zijn voorzichtig met conclusies bij kleine aantallen of 'mooie percentages' zonder context.</t>
  </si>
  <si>
    <t>Bij ‘expertmeningen’ organiseren we tegenspraak (bijv. advocaat van de duivel) als het besluit groot is.</t>
  </si>
  <si>
    <t>D. Aggregate (alles samen wegen, inclusief spanningen)</t>
  </si>
  <si>
    <t>Als bronnen elkaar tegenspreken, maken we dat expliciet en bespreken we wat dat betekent.</t>
  </si>
  <si>
    <t>We maken zichtbaar welke afwegingen we maakten en waar de grenzen van het bewijs liggen.</t>
  </si>
  <si>
    <t>We leggen bewijs uit meerdere bronnen naast elkaar, niet één bron is 'de baas'.</t>
  </si>
  <si>
    <t>Stakeholderwaarde en mogelijke schade/baten zijn onderdeel van de afweging, niet iets voor het einde.</t>
  </si>
  <si>
    <t>E. Apply &amp; Assess (toepassen, meten, leren)</t>
  </si>
  <si>
    <t>We maken vooraf een simpel meet-/leerplan: wat meten we, wanneer, en hoe interpreteren we het?</t>
  </si>
  <si>
    <t>We nemen een nulmeting of goede startfoto voordat we iets groots invoeren.</t>
  </si>
  <si>
    <t>We evalueren systematisch of het besluit echt werkte, inclusief bijwerkingen.</t>
  </si>
  <si>
    <t>Als iets niet werkt, stoppen of sturen we bij op basis van wat we zagen.</t>
  </si>
  <si>
    <t>F. Weerbaarheid tegen hypes, kopiëren en politiek</t>
  </si>
  <si>
    <t>Bij grafieken en dashboards checken we of het niet misleidend is (baseline, assen, missende data).</t>
  </si>
  <si>
    <t>We nemen vaak over wat andere organisaties doen, 'want dat werkt daar ook'.</t>
  </si>
  <si>
    <t>Nieuwe managementhypes krijgen bij ons snel groen licht zonder dat we scherp hebben welk probleem we oplossen.</t>
  </si>
  <si>
    <t>Interne politiek en hiërarchie wegen bij ons zwaarder dan bewijs als het spannend wordt.</t>
  </si>
  <si>
    <t>optelling</t>
  </si>
  <si>
    <t>Resultaten</t>
  </si>
  <si>
    <t>Het EBM-niveau van de organisatie is op basis van dit assessment:</t>
  </si>
  <si>
    <t>Let op: deze uitkomst geeft een idee over het niveau, het is geen gevalideerde test, maar</t>
  </si>
  <si>
    <t>besluitvorming te komen, te voeden.</t>
  </si>
  <si>
    <t>helpt om intern het gesprek over Evidence Based Management, als werkwijze om tot betere</t>
  </si>
  <si>
    <t>Ask</t>
  </si>
  <si>
    <t>Acquire</t>
  </si>
  <si>
    <t>Appraise</t>
  </si>
  <si>
    <t>Aggregate</t>
  </si>
  <si>
    <t>Apply &amp; Assess</t>
  </si>
  <si>
    <t>Voor een toelichting op deze resultaten kijk je op managementmodellensite.nl:</t>
  </si>
  <si>
    <t>https://managementmodellensite.nl/assessment-evidence-based-management/</t>
  </si>
  <si>
    <r>
      <t>Geef met een</t>
    </r>
    <r>
      <rPr>
        <sz val="11"/>
        <color rgb="FF0070C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x</t>
    </r>
    <r>
      <rPr>
        <sz val="11"/>
        <color theme="1"/>
        <rFont val="Calibri"/>
        <family val="2"/>
      </rPr>
      <t xml:space="preserve"> je score aan.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</si>
</sst>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70C0"/>
      <name val="Calibri"/>
      <family val="2"/>
    </font>
    <font>
      <b/>
      <sz val="16"/>
      <color rgb="FF0070C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tted">
        <color rgb="FF0070C0"/>
      </top>
      <bottom style="dotted">
        <color rgb="FF0070C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1"/>
    <xf numFmtId="0" fontId="8" fillId="3" borderId="0" xfId="0" applyFont="1" applyFill="1" applyAlignment="1">
      <alignment horizontal="center" vertical="center"/>
    </xf>
    <xf numFmtId="0" fontId="9" fillId="3" borderId="0" xfId="0" applyFont="1" applyFill="1"/>
    <xf numFmtId="0" fontId="8" fillId="3" borderId="0" xfId="0" applyFont="1" applyFill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4"/>
          <c:order val="0"/>
          <c:tx>
            <c:strRef>
              <c:f>'Assessment EBM'!$V$56</c:f>
              <c:strCache>
                <c:ptCount val="1"/>
                <c:pt idx="0">
                  <c:v>Apply &amp; Assess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'Assessment EBM'!$W$56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A5-41BA-93B9-22C9A6831468}"/>
            </c:ext>
          </c:extLst>
        </c:ser>
        <c:ser>
          <c:idx val="3"/>
          <c:order val="1"/>
          <c:tx>
            <c:strRef>
              <c:f>'Assessment EBM'!$V$55</c:f>
              <c:strCache>
                <c:ptCount val="1"/>
                <c:pt idx="0">
                  <c:v>Aggregate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'Assessment EBM'!$W$55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A5-41BA-93B9-22C9A6831468}"/>
            </c:ext>
          </c:extLst>
        </c:ser>
        <c:ser>
          <c:idx val="2"/>
          <c:order val="2"/>
          <c:tx>
            <c:strRef>
              <c:f>'Assessment EBM'!$V$54</c:f>
              <c:strCache>
                <c:ptCount val="1"/>
                <c:pt idx="0">
                  <c:v>Appraise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'Assessment EBM'!$W$54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A5-41BA-93B9-22C9A6831468}"/>
            </c:ext>
          </c:extLst>
        </c:ser>
        <c:ser>
          <c:idx val="1"/>
          <c:order val="3"/>
          <c:tx>
            <c:strRef>
              <c:f>'Assessment EBM'!$V$53</c:f>
              <c:strCache>
                <c:ptCount val="1"/>
                <c:pt idx="0">
                  <c:v>Acquire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'Assessment EBM'!$W$53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A5-41BA-93B9-22C9A6831468}"/>
            </c:ext>
          </c:extLst>
        </c:ser>
        <c:ser>
          <c:idx val="0"/>
          <c:order val="4"/>
          <c:tx>
            <c:strRef>
              <c:f>'Assessment EBM'!$V$52</c:f>
              <c:strCache>
                <c:ptCount val="1"/>
                <c:pt idx="0">
                  <c:v>Ask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'Assessment EBM'!$W$52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5-41BA-93B9-22C9A6831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8902656"/>
        <c:axId val="1278903136"/>
      </c:barChart>
      <c:catAx>
        <c:axId val="1278902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8903136"/>
        <c:crosses val="autoZero"/>
        <c:auto val="1"/>
        <c:lblAlgn val="ctr"/>
        <c:lblOffset val="100"/>
        <c:noMultiLvlLbl val="0"/>
      </c:catAx>
      <c:valAx>
        <c:axId val="12789031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7890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3638550</xdr:colOff>
      <xdr:row>0</xdr:row>
      <xdr:rowOff>12701</xdr:rowOff>
    </xdr:from>
    <xdr:to>
      <xdr:col>10</xdr:col>
      <xdr:colOff>212379</xdr:colOff>
      <xdr:row>1</xdr:row>
      <xdr:rowOff>216411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573420-1718-5EF9-80A4-DFA11748B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12701"/>
          <a:ext cx="1857029" cy="394210"/>
        </a:xfrm>
        <a:prstGeom prst="rect">
          <a:avLst/>
        </a:prstGeom>
      </xdr:spPr>
    </xdr:pic>
    <xdr:clientData/>
  </xdr:twoCellAnchor>
  <xdr:twoCellAnchor>
    <xdr:from>
      <xdr:col>1</xdr:col>
      <xdr:colOff>34925</xdr:colOff>
      <xdr:row>49</xdr:row>
      <xdr:rowOff>134937</xdr:rowOff>
    </xdr:from>
    <xdr:to>
      <xdr:col>10</xdr:col>
      <xdr:colOff>104775</xdr:colOff>
      <xdr:row>64</xdr:row>
      <xdr:rowOff>160337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B0A0DF0-24A1-1B49-0807-7679BD19F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nagementmodellensite.nl/assessment-evidence-based-manag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13A3-D5EE-4594-9A0B-22F975FFB60A}">
  <sheetPr>
    <tabColor rgb="FF0070C0"/>
  </sheetPr>
  <dimension ref="B2:Z68"/>
  <sheetViews>
    <sheetView showGridLines="0" showRowColHeaders="0" tabSelected="1" topLeftCell="A3" workbookViewId="0">
      <selection activeCell="E9" sqref="E9"/>
    </sheetView>
  </sheetViews>
  <sheetFormatPr defaultRowHeight="14.5" x14ac:dyDescent="0.35"/>
  <cols>
    <col min="1" max="1" width="3.36328125" style="3" customWidth="1"/>
    <col min="2" max="2" width="4.7265625" style="3" customWidth="1"/>
    <col min="3" max="3" width="54" style="3" customWidth="1"/>
    <col min="4" max="11" width="3.08984375" style="4" customWidth="1"/>
    <col min="12" max="12" width="3.1796875" style="10" customWidth="1"/>
    <col min="13" max="13" width="27.54296875" style="10" customWidth="1"/>
    <col min="14" max="20" width="4.26953125" style="3" customWidth="1"/>
    <col min="21" max="21" width="3.90625" style="3" customWidth="1"/>
    <col min="22" max="16384" width="8.7265625" style="3"/>
  </cols>
  <sheetData>
    <row r="2" spans="2:26" ht="21" x14ac:dyDescent="0.5">
      <c r="B2" s="1" t="s">
        <v>0</v>
      </c>
    </row>
    <row r="4" spans="2:26" x14ac:dyDescent="0.35">
      <c r="B4" s="3" t="s">
        <v>1</v>
      </c>
    </row>
    <row r="5" spans="2:26" x14ac:dyDescent="0.35">
      <c r="B5" s="3" t="s">
        <v>2</v>
      </c>
    </row>
    <row r="6" spans="2:26" x14ac:dyDescent="0.35">
      <c r="B6" s="3" t="s">
        <v>47</v>
      </c>
    </row>
    <row r="7" spans="2:26" x14ac:dyDescent="0.35">
      <c r="E7" s="5">
        <v>1</v>
      </c>
      <c r="F7" s="5">
        <v>2</v>
      </c>
      <c r="G7" s="5">
        <v>3</v>
      </c>
      <c r="H7" s="5">
        <v>4</v>
      </c>
      <c r="I7" s="5">
        <v>5</v>
      </c>
      <c r="J7" s="5">
        <v>6</v>
      </c>
      <c r="K7" s="5">
        <v>7</v>
      </c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14">
        <v>6</v>
      </c>
      <c r="T7" s="14">
        <v>7</v>
      </c>
      <c r="U7" s="15"/>
      <c r="V7" s="15"/>
      <c r="W7" s="15"/>
      <c r="X7" s="15"/>
      <c r="Y7" s="15"/>
      <c r="Z7" s="15"/>
    </row>
    <row r="8" spans="2:26" x14ac:dyDescent="0.35">
      <c r="B8" s="6" t="s">
        <v>3</v>
      </c>
      <c r="C8" s="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2:26" ht="29" x14ac:dyDescent="0.35">
      <c r="B9" s="7">
        <v>1</v>
      </c>
      <c r="C9" s="2" t="s">
        <v>4</v>
      </c>
      <c r="D9" s="8"/>
      <c r="E9" s="17"/>
      <c r="F9" s="17"/>
      <c r="G9" s="17"/>
      <c r="H9" s="17"/>
      <c r="I9" s="17"/>
      <c r="J9" s="17"/>
      <c r="K9" s="17"/>
      <c r="L9" s="10" t="str">
        <f>IF(U9&gt;0,"V","")</f>
        <v/>
      </c>
      <c r="M9" s="11" t="str">
        <f>IF(U9&gt;7,"Let op: één kruisje per stelling!","")</f>
        <v/>
      </c>
      <c r="N9" s="15" t="str">
        <f>IF(E9="x",1,"")</f>
        <v/>
      </c>
      <c r="O9" s="15" t="str">
        <f>IF(F9="x",2,"")</f>
        <v/>
      </c>
      <c r="P9" s="15" t="str">
        <f>IF(G9="x",3,"")</f>
        <v/>
      </c>
      <c r="Q9" s="15" t="str">
        <f>IF(H9="x",4,"")</f>
        <v/>
      </c>
      <c r="R9" s="15" t="str">
        <f>IF(I9="x",5,"")</f>
        <v/>
      </c>
      <c r="S9" s="15" t="str">
        <f>IF(J9="x",6,"")</f>
        <v/>
      </c>
      <c r="T9" s="15" t="str">
        <f>IF(K9="x",7,"")</f>
        <v/>
      </c>
      <c r="U9" s="15">
        <f>SUM(N9:T9)</f>
        <v>0</v>
      </c>
      <c r="V9" s="15"/>
      <c r="W9" s="15"/>
      <c r="X9" s="15"/>
      <c r="Y9" s="15"/>
      <c r="Z9" s="15"/>
    </row>
    <row r="10" spans="2:26" x14ac:dyDescent="0.35">
      <c r="B10" s="7">
        <v>2</v>
      </c>
      <c r="C10" s="2" t="s">
        <v>5</v>
      </c>
      <c r="D10" s="8"/>
      <c r="E10" s="17"/>
      <c r="F10" s="17"/>
      <c r="G10" s="17"/>
      <c r="H10" s="17"/>
      <c r="I10" s="17"/>
      <c r="J10" s="17"/>
      <c r="K10" s="17"/>
      <c r="L10" s="10" t="str">
        <f>IF(U10&gt;0,"V","")</f>
        <v/>
      </c>
      <c r="M10" s="11" t="str">
        <f t="shared" ref="M10:M43" si="0">IF(U10&gt;7,"Let op: één kruisje per stelling!","")</f>
        <v/>
      </c>
      <c r="N10" s="15" t="str">
        <f>IF(E10="x",1,"")</f>
        <v/>
      </c>
      <c r="O10" s="15" t="str">
        <f>IF(F10="x",2,"")</f>
        <v/>
      </c>
      <c r="P10" s="15" t="str">
        <f>IF(G10="x",3,"")</f>
        <v/>
      </c>
      <c r="Q10" s="15" t="str">
        <f>IF(H10="x",4,"")</f>
        <v/>
      </c>
      <c r="R10" s="15" t="str">
        <f>IF(I10="x",5,"")</f>
        <v/>
      </c>
      <c r="S10" s="15" t="str">
        <f>IF(J10="x",6,"")</f>
        <v/>
      </c>
      <c r="T10" s="15" t="str">
        <f>IF(K10="x",7,"")</f>
        <v/>
      </c>
      <c r="U10" s="15">
        <f t="shared" ref="U10:U38" si="1">SUM(N10:T10)</f>
        <v>0</v>
      </c>
      <c r="V10" s="15"/>
      <c r="W10" s="15"/>
      <c r="X10" s="15"/>
      <c r="Y10" s="15"/>
      <c r="Z10" s="15"/>
    </row>
    <row r="11" spans="2:26" ht="29" x14ac:dyDescent="0.35">
      <c r="B11" s="7">
        <v>3</v>
      </c>
      <c r="C11" s="2" t="s">
        <v>6</v>
      </c>
      <c r="D11" s="8"/>
      <c r="E11" s="17"/>
      <c r="F11" s="17"/>
      <c r="G11" s="17"/>
      <c r="H11" s="17"/>
      <c r="I11" s="17"/>
      <c r="J11" s="17"/>
      <c r="K11" s="17"/>
      <c r="L11" s="10" t="str">
        <f>IF(U11&gt;0,"V","")</f>
        <v/>
      </c>
      <c r="M11" s="11" t="str">
        <f t="shared" si="0"/>
        <v/>
      </c>
      <c r="N11" s="15" t="str">
        <f>IF(E11="x",1,"")</f>
        <v/>
      </c>
      <c r="O11" s="15" t="str">
        <f>IF(F11="x",2,"")</f>
        <v/>
      </c>
      <c r="P11" s="15" t="str">
        <f>IF(G11="x",3,"")</f>
        <v/>
      </c>
      <c r="Q11" s="15" t="str">
        <f>IF(H11="x",4,"")</f>
        <v/>
      </c>
      <c r="R11" s="15" t="str">
        <f>IF(I11="x",5,"")</f>
        <v/>
      </c>
      <c r="S11" s="15" t="str">
        <f>IF(J11="x",6,"")</f>
        <v/>
      </c>
      <c r="T11" s="15" t="str">
        <f>IF(K11="x",7,"")</f>
        <v/>
      </c>
      <c r="U11" s="15">
        <f t="shared" si="1"/>
        <v>0</v>
      </c>
      <c r="V11" s="15"/>
      <c r="W11" s="15"/>
      <c r="X11" s="15"/>
      <c r="Y11" s="15"/>
      <c r="Z11" s="15"/>
    </row>
    <row r="12" spans="2:26" ht="29" x14ac:dyDescent="0.35">
      <c r="B12" s="7">
        <v>4</v>
      </c>
      <c r="C12" s="2" t="s">
        <v>7</v>
      </c>
      <c r="D12" s="8"/>
      <c r="E12" s="17"/>
      <c r="F12" s="17"/>
      <c r="G12" s="17"/>
      <c r="H12" s="17"/>
      <c r="I12" s="17"/>
      <c r="J12" s="17"/>
      <c r="K12" s="17"/>
      <c r="L12" s="10" t="str">
        <f>IF(U12&gt;0,"V","")</f>
        <v/>
      </c>
      <c r="M12" s="11" t="str">
        <f t="shared" si="0"/>
        <v/>
      </c>
      <c r="N12" s="15" t="str">
        <f>IF(E12="x",1,"")</f>
        <v/>
      </c>
      <c r="O12" s="15" t="str">
        <f>IF(F12="x",2,"")</f>
        <v/>
      </c>
      <c r="P12" s="15" t="str">
        <f>IF(G12="x",3,"")</f>
        <v/>
      </c>
      <c r="Q12" s="15" t="str">
        <f>IF(H12="x",4,"")</f>
        <v/>
      </c>
      <c r="R12" s="15" t="str">
        <f>IF(I12="x",5,"")</f>
        <v/>
      </c>
      <c r="S12" s="15" t="str">
        <f>IF(J12="x",6,"")</f>
        <v/>
      </c>
      <c r="T12" s="15" t="str">
        <f>IF(K12="x",7,"")</f>
        <v/>
      </c>
      <c r="U12" s="15">
        <f t="shared" si="1"/>
        <v>0</v>
      </c>
      <c r="V12" s="15"/>
      <c r="W12" s="15">
        <f>SUM(U9:U12)</f>
        <v>0</v>
      </c>
      <c r="X12" s="15">
        <f>W12/28*100</f>
        <v>0</v>
      </c>
      <c r="Y12" s="15"/>
      <c r="Z12" s="15"/>
    </row>
    <row r="13" spans="2:26" x14ac:dyDescent="0.35">
      <c r="E13" s="9"/>
      <c r="F13" s="9"/>
      <c r="G13" s="9"/>
      <c r="H13" s="9"/>
      <c r="I13" s="9"/>
      <c r="J13" s="9"/>
      <c r="K13" s="9"/>
      <c r="M13" s="11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2:26" x14ac:dyDescent="0.35">
      <c r="B14" s="6" t="s">
        <v>8</v>
      </c>
      <c r="E14" s="9"/>
      <c r="F14" s="9"/>
      <c r="G14" s="9"/>
      <c r="H14" s="9"/>
      <c r="I14" s="9"/>
      <c r="J14" s="9"/>
      <c r="K14" s="9"/>
      <c r="M14" s="11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2:26" ht="29" x14ac:dyDescent="0.35">
      <c r="B15" s="7">
        <v>5</v>
      </c>
      <c r="C15" s="2" t="s">
        <v>9</v>
      </c>
      <c r="D15" s="8"/>
      <c r="E15" s="17"/>
      <c r="F15" s="17"/>
      <c r="G15" s="17"/>
      <c r="H15" s="17"/>
      <c r="I15" s="17"/>
      <c r="J15" s="17"/>
      <c r="K15" s="17"/>
      <c r="L15" s="10" t="str">
        <f>IF(U15&gt;0,"V","")</f>
        <v/>
      </c>
      <c r="M15" s="11" t="str">
        <f t="shared" si="0"/>
        <v/>
      </c>
      <c r="N15" s="15" t="str">
        <f>IF(E15="x",1,"")</f>
        <v/>
      </c>
      <c r="O15" s="15" t="str">
        <f>IF(F15="x",2,"")</f>
        <v/>
      </c>
      <c r="P15" s="15" t="str">
        <f>IF(G15="x",3,"")</f>
        <v/>
      </c>
      <c r="Q15" s="15" t="str">
        <f>IF(H15="x",4,"")</f>
        <v/>
      </c>
      <c r="R15" s="15" t="str">
        <f>IF(I15="x",5,"")</f>
        <v/>
      </c>
      <c r="S15" s="15" t="str">
        <f>IF(J15="x",6,"")</f>
        <v/>
      </c>
      <c r="T15" s="15" t="str">
        <f>IF(K15="x",7,"")</f>
        <v/>
      </c>
      <c r="U15" s="15">
        <f t="shared" si="1"/>
        <v>0</v>
      </c>
      <c r="V15" s="15"/>
      <c r="W15" s="15"/>
      <c r="X15" s="15"/>
      <c r="Y15" s="15"/>
      <c r="Z15" s="15"/>
    </row>
    <row r="16" spans="2:26" ht="29" x14ac:dyDescent="0.35">
      <c r="B16" s="7">
        <v>6</v>
      </c>
      <c r="C16" s="2" t="s">
        <v>10</v>
      </c>
      <c r="D16" s="8"/>
      <c r="E16" s="17"/>
      <c r="F16" s="17"/>
      <c r="G16" s="17"/>
      <c r="H16" s="17"/>
      <c r="I16" s="17"/>
      <c r="J16" s="17"/>
      <c r="K16" s="17"/>
      <c r="L16" s="10" t="str">
        <f>IF(U16&gt;0,"V","")</f>
        <v/>
      </c>
      <c r="M16" s="11" t="str">
        <f t="shared" si="0"/>
        <v/>
      </c>
      <c r="N16" s="15" t="str">
        <f>IF(E16="x",1,"")</f>
        <v/>
      </c>
      <c r="O16" s="15" t="str">
        <f>IF(F16="x",2,"")</f>
        <v/>
      </c>
      <c r="P16" s="15" t="str">
        <f>IF(G16="x",3,"")</f>
        <v/>
      </c>
      <c r="Q16" s="15" t="str">
        <f>IF(H16="x",4,"")</f>
        <v/>
      </c>
      <c r="R16" s="15" t="str">
        <f>IF(I16="x",5,"")</f>
        <v/>
      </c>
      <c r="S16" s="15" t="str">
        <f>IF(J16="x",6,"")</f>
        <v/>
      </c>
      <c r="T16" s="15" t="str">
        <f>IF(K16="x",7,"")</f>
        <v/>
      </c>
      <c r="U16" s="15">
        <f t="shared" si="1"/>
        <v>0</v>
      </c>
      <c r="V16" s="15"/>
      <c r="W16" s="15"/>
      <c r="X16" s="15"/>
      <c r="Y16" s="15"/>
      <c r="Z16" s="15"/>
    </row>
    <row r="17" spans="2:26" ht="29" x14ac:dyDescent="0.35">
      <c r="B17" s="7">
        <v>7</v>
      </c>
      <c r="C17" s="2" t="s">
        <v>11</v>
      </c>
      <c r="D17" s="8"/>
      <c r="E17" s="17"/>
      <c r="F17" s="17"/>
      <c r="G17" s="17"/>
      <c r="H17" s="17"/>
      <c r="I17" s="17"/>
      <c r="J17" s="17"/>
      <c r="K17" s="17"/>
      <c r="L17" s="10" t="str">
        <f>IF(U17&gt;0,"V","")</f>
        <v/>
      </c>
      <c r="M17" s="11" t="str">
        <f t="shared" si="0"/>
        <v/>
      </c>
      <c r="N17" s="15" t="str">
        <f>IF(E17="x",1,"")</f>
        <v/>
      </c>
      <c r="O17" s="15" t="str">
        <f>IF(F17="x",2,"")</f>
        <v/>
      </c>
      <c r="P17" s="15" t="str">
        <f>IF(G17="x",3,"")</f>
        <v/>
      </c>
      <c r="Q17" s="15" t="str">
        <f>IF(H17="x",4,"")</f>
        <v/>
      </c>
      <c r="R17" s="15" t="str">
        <f>IF(I17="x",5,"")</f>
        <v/>
      </c>
      <c r="S17" s="15" t="str">
        <f>IF(J17="x",6,"")</f>
        <v/>
      </c>
      <c r="T17" s="15" t="str">
        <f>IF(K17="x",7,"")</f>
        <v/>
      </c>
      <c r="U17" s="15">
        <f t="shared" si="1"/>
        <v>0</v>
      </c>
      <c r="V17" s="15"/>
      <c r="W17" s="15"/>
      <c r="X17" s="15"/>
      <c r="Y17" s="15"/>
      <c r="Z17" s="15"/>
    </row>
    <row r="18" spans="2:26" ht="29" x14ac:dyDescent="0.35">
      <c r="B18" s="7">
        <v>8</v>
      </c>
      <c r="C18" s="2" t="s">
        <v>12</v>
      </c>
      <c r="D18" s="8"/>
      <c r="E18" s="17"/>
      <c r="F18" s="17"/>
      <c r="G18" s="17"/>
      <c r="H18" s="17"/>
      <c r="I18" s="17"/>
      <c r="J18" s="17"/>
      <c r="K18" s="17"/>
      <c r="L18" s="10" t="str">
        <f>IF(U18&gt;0,"V","")</f>
        <v/>
      </c>
      <c r="M18" s="11" t="str">
        <f t="shared" si="0"/>
        <v/>
      </c>
      <c r="N18" s="15" t="str">
        <f>IF(E18="x",1,"")</f>
        <v/>
      </c>
      <c r="O18" s="15" t="str">
        <f>IF(F18="x",2,"")</f>
        <v/>
      </c>
      <c r="P18" s="15" t="str">
        <f>IF(G18="x",3,"")</f>
        <v/>
      </c>
      <c r="Q18" s="15" t="str">
        <f>IF(H18="x",4,"")</f>
        <v/>
      </c>
      <c r="R18" s="15" t="str">
        <f>IF(I18="x",5,"")</f>
        <v/>
      </c>
      <c r="S18" s="15" t="str">
        <f>IF(J18="x",6,"")</f>
        <v/>
      </c>
      <c r="T18" s="15" t="str">
        <f>IF(K18="x",7,"")</f>
        <v/>
      </c>
      <c r="U18" s="15">
        <f t="shared" si="1"/>
        <v>0</v>
      </c>
      <c r="V18" s="15"/>
      <c r="W18" s="15">
        <f>SUM(U15:U18)</f>
        <v>0</v>
      </c>
      <c r="X18" s="15">
        <f>W18/28*100</f>
        <v>0</v>
      </c>
      <c r="Y18" s="15"/>
      <c r="Z18" s="15"/>
    </row>
    <row r="19" spans="2:26" x14ac:dyDescent="0.35">
      <c r="E19" s="9"/>
      <c r="F19" s="9"/>
      <c r="G19" s="9"/>
      <c r="H19" s="9"/>
      <c r="I19" s="9"/>
      <c r="J19" s="9"/>
      <c r="K19" s="9"/>
      <c r="M19" s="11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2:26" x14ac:dyDescent="0.35">
      <c r="B20" s="6" t="s">
        <v>13</v>
      </c>
      <c r="E20" s="9"/>
      <c r="F20" s="9"/>
      <c r="G20" s="9"/>
      <c r="H20" s="9"/>
      <c r="I20" s="9"/>
      <c r="J20" s="9"/>
      <c r="K20" s="9"/>
      <c r="M20" s="11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2:26" ht="29" x14ac:dyDescent="0.35">
      <c r="B21" s="7">
        <v>9</v>
      </c>
      <c r="C21" s="2" t="s">
        <v>14</v>
      </c>
      <c r="D21" s="8"/>
      <c r="E21" s="17"/>
      <c r="F21" s="17"/>
      <c r="G21" s="17"/>
      <c r="H21" s="17"/>
      <c r="I21" s="17"/>
      <c r="J21" s="17"/>
      <c r="K21" s="17"/>
      <c r="L21" s="10" t="str">
        <f t="shared" ref="L21:L26" si="2">IF(U21&gt;0,"V","")</f>
        <v/>
      </c>
      <c r="M21" s="11" t="str">
        <f t="shared" si="0"/>
        <v/>
      </c>
      <c r="N21" s="15" t="str">
        <f t="shared" ref="N21:N26" si="3">IF(E21="x",1,"")</f>
        <v/>
      </c>
      <c r="O21" s="15" t="str">
        <f t="shared" ref="O21:O26" si="4">IF(F21="x",2,"")</f>
        <v/>
      </c>
      <c r="P21" s="15" t="str">
        <f t="shared" ref="P21:P26" si="5">IF(G21="x",3,"")</f>
        <v/>
      </c>
      <c r="Q21" s="15" t="str">
        <f t="shared" ref="Q21:Q26" si="6">IF(H21="x",4,"")</f>
        <v/>
      </c>
      <c r="R21" s="15" t="str">
        <f t="shared" ref="R21:R26" si="7">IF(I21="x",5,"")</f>
        <v/>
      </c>
      <c r="S21" s="15" t="str">
        <f t="shared" ref="S21:S26" si="8">IF(J21="x",6,"")</f>
        <v/>
      </c>
      <c r="T21" s="15" t="str">
        <f t="shared" ref="T21:T26" si="9">IF(K21="x",7,"")</f>
        <v/>
      </c>
      <c r="U21" s="15">
        <f t="shared" si="1"/>
        <v>0</v>
      </c>
      <c r="V21" s="15"/>
      <c r="W21" s="15"/>
      <c r="X21" s="15"/>
      <c r="Y21" s="15"/>
      <c r="Z21" s="15"/>
    </row>
    <row r="22" spans="2:26" x14ac:dyDescent="0.35">
      <c r="B22" s="7">
        <v>10</v>
      </c>
      <c r="C22" s="2" t="s">
        <v>16</v>
      </c>
      <c r="D22" s="8"/>
      <c r="E22" s="17"/>
      <c r="F22" s="17"/>
      <c r="G22" s="17"/>
      <c r="H22" s="17"/>
      <c r="I22" s="17"/>
      <c r="J22" s="17"/>
      <c r="K22" s="17"/>
      <c r="L22" s="10" t="str">
        <f t="shared" si="2"/>
        <v/>
      </c>
      <c r="M22" s="11" t="str">
        <f t="shared" si="0"/>
        <v/>
      </c>
      <c r="N22" s="15" t="str">
        <f t="shared" si="3"/>
        <v/>
      </c>
      <c r="O22" s="15" t="str">
        <f t="shared" si="4"/>
        <v/>
      </c>
      <c r="P22" s="15" t="str">
        <f t="shared" si="5"/>
        <v/>
      </c>
      <c r="Q22" s="15" t="str">
        <f t="shared" si="6"/>
        <v/>
      </c>
      <c r="R22" s="15" t="str">
        <f t="shared" si="7"/>
        <v/>
      </c>
      <c r="S22" s="15" t="str">
        <f t="shared" si="8"/>
        <v/>
      </c>
      <c r="T22" s="15" t="str">
        <f t="shared" si="9"/>
        <v/>
      </c>
      <c r="U22" s="15">
        <f t="shared" si="1"/>
        <v>0</v>
      </c>
      <c r="V22" s="15"/>
      <c r="W22" s="15"/>
      <c r="X22" s="15"/>
      <c r="Y22" s="15"/>
      <c r="Z22" s="15"/>
    </row>
    <row r="23" spans="2:26" ht="29" x14ac:dyDescent="0.35">
      <c r="B23" s="7">
        <v>11</v>
      </c>
      <c r="C23" s="2" t="s">
        <v>17</v>
      </c>
      <c r="D23" s="8"/>
      <c r="E23" s="17"/>
      <c r="F23" s="17"/>
      <c r="G23" s="17"/>
      <c r="H23" s="17"/>
      <c r="I23" s="17"/>
      <c r="J23" s="17"/>
      <c r="K23" s="17"/>
      <c r="L23" s="10" t="str">
        <f t="shared" si="2"/>
        <v/>
      </c>
      <c r="M23" s="11" t="str">
        <f t="shared" si="0"/>
        <v/>
      </c>
      <c r="N23" s="15" t="str">
        <f t="shared" si="3"/>
        <v/>
      </c>
      <c r="O23" s="15" t="str">
        <f t="shared" si="4"/>
        <v/>
      </c>
      <c r="P23" s="15" t="str">
        <f t="shared" si="5"/>
        <v/>
      </c>
      <c r="Q23" s="15" t="str">
        <f t="shared" si="6"/>
        <v/>
      </c>
      <c r="R23" s="15" t="str">
        <f t="shared" si="7"/>
        <v/>
      </c>
      <c r="S23" s="15" t="str">
        <f t="shared" si="8"/>
        <v/>
      </c>
      <c r="T23" s="15" t="str">
        <f t="shared" si="9"/>
        <v/>
      </c>
      <c r="U23" s="15">
        <f t="shared" si="1"/>
        <v>0</v>
      </c>
      <c r="V23" s="15"/>
      <c r="W23" s="15"/>
      <c r="X23" s="15"/>
      <c r="Y23" s="15"/>
      <c r="Z23" s="15"/>
    </row>
    <row r="24" spans="2:26" ht="29" x14ac:dyDescent="0.35">
      <c r="B24" s="7">
        <v>12</v>
      </c>
      <c r="C24" s="2" t="s">
        <v>30</v>
      </c>
      <c r="D24" s="8"/>
      <c r="E24" s="17"/>
      <c r="F24" s="17"/>
      <c r="G24" s="17"/>
      <c r="H24" s="17"/>
      <c r="I24" s="17"/>
      <c r="J24" s="17"/>
      <c r="K24" s="17"/>
      <c r="L24" s="10" t="str">
        <f t="shared" si="2"/>
        <v/>
      </c>
      <c r="M24" s="11" t="str">
        <f t="shared" si="0"/>
        <v/>
      </c>
      <c r="N24" s="15" t="str">
        <f t="shared" si="3"/>
        <v/>
      </c>
      <c r="O24" s="15" t="str">
        <f t="shared" si="4"/>
        <v/>
      </c>
      <c r="P24" s="15" t="str">
        <f t="shared" si="5"/>
        <v/>
      </c>
      <c r="Q24" s="15" t="str">
        <f t="shared" si="6"/>
        <v/>
      </c>
      <c r="R24" s="15" t="str">
        <f t="shared" si="7"/>
        <v/>
      </c>
      <c r="S24" s="15" t="str">
        <f t="shared" si="8"/>
        <v/>
      </c>
      <c r="T24" s="15" t="str">
        <f t="shared" si="9"/>
        <v/>
      </c>
      <c r="U24" s="15">
        <f t="shared" si="1"/>
        <v>0</v>
      </c>
      <c r="V24" s="15"/>
      <c r="W24" s="15"/>
      <c r="X24" s="15"/>
      <c r="Y24" s="15"/>
      <c r="Z24" s="15"/>
    </row>
    <row r="25" spans="2:26" ht="29" x14ac:dyDescent="0.35">
      <c r="B25" s="7">
        <v>13</v>
      </c>
      <c r="C25" s="2" t="s">
        <v>18</v>
      </c>
      <c r="D25" s="8"/>
      <c r="E25" s="17"/>
      <c r="F25" s="17"/>
      <c r="G25" s="17"/>
      <c r="H25" s="17"/>
      <c r="I25" s="17"/>
      <c r="J25" s="17"/>
      <c r="K25" s="17"/>
      <c r="L25" s="10" t="str">
        <f t="shared" si="2"/>
        <v/>
      </c>
      <c r="M25" s="11" t="str">
        <f t="shared" si="0"/>
        <v/>
      </c>
      <c r="N25" s="15" t="str">
        <f t="shared" si="3"/>
        <v/>
      </c>
      <c r="O25" s="15" t="str">
        <f t="shared" si="4"/>
        <v/>
      </c>
      <c r="P25" s="15" t="str">
        <f t="shared" si="5"/>
        <v/>
      </c>
      <c r="Q25" s="15" t="str">
        <f t="shared" si="6"/>
        <v/>
      </c>
      <c r="R25" s="15" t="str">
        <f t="shared" si="7"/>
        <v/>
      </c>
      <c r="S25" s="15" t="str">
        <f t="shared" si="8"/>
        <v/>
      </c>
      <c r="T25" s="15" t="str">
        <f t="shared" si="9"/>
        <v/>
      </c>
      <c r="U25" s="15">
        <f t="shared" si="1"/>
        <v>0</v>
      </c>
      <c r="V25" s="15"/>
      <c r="W25" s="15"/>
      <c r="X25" s="15"/>
      <c r="Y25" s="15"/>
      <c r="Z25" s="15"/>
    </row>
    <row r="26" spans="2:26" ht="29" x14ac:dyDescent="0.35">
      <c r="B26" s="7">
        <v>14</v>
      </c>
      <c r="C26" s="2" t="s">
        <v>15</v>
      </c>
      <c r="D26" s="8"/>
      <c r="E26" s="17"/>
      <c r="F26" s="17"/>
      <c r="G26" s="17"/>
      <c r="H26" s="17"/>
      <c r="I26" s="17"/>
      <c r="J26" s="17"/>
      <c r="K26" s="17"/>
      <c r="L26" s="10" t="str">
        <f t="shared" si="2"/>
        <v/>
      </c>
      <c r="M26" s="11" t="str">
        <f t="shared" si="0"/>
        <v/>
      </c>
      <c r="N26" s="15" t="str">
        <f t="shared" si="3"/>
        <v/>
      </c>
      <c r="O26" s="15" t="str">
        <f t="shared" si="4"/>
        <v/>
      </c>
      <c r="P26" s="15" t="str">
        <f t="shared" si="5"/>
        <v/>
      </c>
      <c r="Q26" s="15" t="str">
        <f t="shared" si="6"/>
        <v/>
      </c>
      <c r="R26" s="15" t="str">
        <f t="shared" si="7"/>
        <v/>
      </c>
      <c r="S26" s="15" t="str">
        <f t="shared" si="8"/>
        <v/>
      </c>
      <c r="T26" s="15" t="str">
        <f t="shared" si="9"/>
        <v/>
      </c>
      <c r="U26" s="15">
        <f t="shared" si="1"/>
        <v>0</v>
      </c>
      <c r="V26" s="15"/>
      <c r="W26" s="15">
        <f>SUM(U21:U26)</f>
        <v>0</v>
      </c>
      <c r="X26" s="15">
        <f>W26/42*100</f>
        <v>0</v>
      </c>
      <c r="Y26" s="15"/>
      <c r="Z26" s="15"/>
    </row>
    <row r="27" spans="2:26" x14ac:dyDescent="0.35">
      <c r="E27" s="9"/>
      <c r="F27" s="9"/>
      <c r="G27" s="9"/>
      <c r="H27" s="9"/>
      <c r="I27" s="9"/>
      <c r="J27" s="9"/>
      <c r="K27" s="9"/>
      <c r="M27" s="11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2:26" x14ac:dyDescent="0.35">
      <c r="B28" s="6" t="s">
        <v>19</v>
      </c>
      <c r="E28" s="9"/>
      <c r="F28" s="9"/>
      <c r="G28" s="9"/>
      <c r="H28" s="9"/>
      <c r="I28" s="9"/>
      <c r="J28" s="9"/>
      <c r="K28" s="9"/>
      <c r="M28" s="11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2:26" ht="29" x14ac:dyDescent="0.35">
      <c r="B29" s="7">
        <v>15</v>
      </c>
      <c r="C29" s="2" t="s">
        <v>22</v>
      </c>
      <c r="D29" s="8"/>
      <c r="E29" s="17"/>
      <c r="F29" s="17"/>
      <c r="G29" s="17"/>
      <c r="H29" s="17"/>
      <c r="I29" s="17"/>
      <c r="J29" s="17"/>
      <c r="K29" s="17"/>
      <c r="L29" s="10" t="str">
        <f>IF(U29&gt;0,"V","")</f>
        <v/>
      </c>
      <c r="M29" s="11" t="str">
        <f t="shared" si="0"/>
        <v/>
      </c>
      <c r="N29" s="15" t="str">
        <f>IF(E29="x",1,"")</f>
        <v/>
      </c>
      <c r="O29" s="15" t="str">
        <f>IF(F29="x",2,"")</f>
        <v/>
      </c>
      <c r="P29" s="15" t="str">
        <f>IF(G29="x",3,"")</f>
        <v/>
      </c>
      <c r="Q29" s="15" t="str">
        <f>IF(H29="x",4,"")</f>
        <v/>
      </c>
      <c r="R29" s="15" t="str">
        <f>IF(I29="x",5,"")</f>
        <v/>
      </c>
      <c r="S29" s="15" t="str">
        <f>IF(J29="x",6,"")</f>
        <v/>
      </c>
      <c r="T29" s="15" t="str">
        <f>IF(K29="x",7,"")</f>
        <v/>
      </c>
      <c r="U29" s="15">
        <f t="shared" si="1"/>
        <v>0</v>
      </c>
      <c r="V29" s="15"/>
      <c r="W29" s="15"/>
      <c r="X29" s="15"/>
      <c r="Y29" s="15"/>
      <c r="Z29" s="15"/>
    </row>
    <row r="30" spans="2:26" ht="29" x14ac:dyDescent="0.35">
      <c r="B30" s="7">
        <v>16</v>
      </c>
      <c r="C30" s="2" t="s">
        <v>20</v>
      </c>
      <c r="D30" s="8"/>
      <c r="E30" s="17"/>
      <c r="F30" s="17"/>
      <c r="G30" s="17"/>
      <c r="H30" s="17"/>
      <c r="I30" s="17"/>
      <c r="J30" s="17"/>
      <c r="K30" s="17"/>
      <c r="L30" s="10" t="str">
        <f>IF(U30&gt;0,"V","")</f>
        <v/>
      </c>
      <c r="M30" s="11" t="str">
        <f t="shared" si="0"/>
        <v/>
      </c>
      <c r="N30" s="15" t="str">
        <f>IF(E30="x",1,"")</f>
        <v/>
      </c>
      <c r="O30" s="15" t="str">
        <f>IF(F30="x",2,"")</f>
        <v/>
      </c>
      <c r="P30" s="15" t="str">
        <f>IF(G30="x",3,"")</f>
        <v/>
      </c>
      <c r="Q30" s="15" t="str">
        <f>IF(H30="x",4,"")</f>
        <v/>
      </c>
      <c r="R30" s="15" t="str">
        <f>IF(I30="x",5,"")</f>
        <v/>
      </c>
      <c r="S30" s="15" t="str">
        <f>IF(J30="x",6,"")</f>
        <v/>
      </c>
      <c r="T30" s="15" t="str">
        <f>IF(K30="x",7,"")</f>
        <v/>
      </c>
      <c r="U30" s="15">
        <f t="shared" si="1"/>
        <v>0</v>
      </c>
      <c r="V30" s="15"/>
      <c r="W30" s="15"/>
      <c r="X30" s="15"/>
      <c r="Y30" s="15"/>
      <c r="Z30" s="15"/>
    </row>
    <row r="31" spans="2:26" ht="29" x14ac:dyDescent="0.35">
      <c r="B31" s="7">
        <v>17</v>
      </c>
      <c r="C31" s="2" t="s">
        <v>21</v>
      </c>
      <c r="D31" s="8"/>
      <c r="E31" s="17"/>
      <c r="F31" s="17"/>
      <c r="G31" s="17"/>
      <c r="H31" s="17"/>
      <c r="I31" s="17"/>
      <c r="J31" s="17"/>
      <c r="K31" s="17"/>
      <c r="L31" s="10" t="str">
        <f>IF(U31&gt;0,"V","")</f>
        <v/>
      </c>
      <c r="M31" s="11" t="str">
        <f t="shared" si="0"/>
        <v/>
      </c>
      <c r="N31" s="15" t="str">
        <f>IF(E31="x",1,"")</f>
        <v/>
      </c>
      <c r="O31" s="15" t="str">
        <f>IF(F31="x",2,"")</f>
        <v/>
      </c>
      <c r="P31" s="15" t="str">
        <f>IF(G31="x",3,"")</f>
        <v/>
      </c>
      <c r="Q31" s="15" t="str">
        <f>IF(H31="x",4,"")</f>
        <v/>
      </c>
      <c r="R31" s="15" t="str">
        <f>IF(I31="x",5,"")</f>
        <v/>
      </c>
      <c r="S31" s="15" t="str">
        <f>IF(J31="x",6,"")</f>
        <v/>
      </c>
      <c r="T31" s="15" t="str">
        <f>IF(K31="x",7,"")</f>
        <v/>
      </c>
      <c r="U31" s="15">
        <f t="shared" si="1"/>
        <v>0</v>
      </c>
      <c r="V31" s="15"/>
      <c r="W31" s="15"/>
      <c r="X31" s="15"/>
      <c r="Y31" s="15"/>
      <c r="Z31" s="15"/>
    </row>
    <row r="32" spans="2:26" ht="29" x14ac:dyDescent="0.35">
      <c r="B32" s="7">
        <v>18</v>
      </c>
      <c r="C32" s="2" t="s">
        <v>23</v>
      </c>
      <c r="D32" s="8"/>
      <c r="E32" s="17"/>
      <c r="F32" s="17"/>
      <c r="G32" s="17"/>
      <c r="H32" s="17"/>
      <c r="I32" s="17"/>
      <c r="J32" s="17"/>
      <c r="K32" s="17"/>
      <c r="L32" s="10" t="str">
        <f>IF(U32&gt;0,"V","")</f>
        <v/>
      </c>
      <c r="M32" s="11" t="str">
        <f t="shared" si="0"/>
        <v/>
      </c>
      <c r="N32" s="15" t="str">
        <f>IF(E32="x",1,"")</f>
        <v/>
      </c>
      <c r="O32" s="15" t="str">
        <f>IF(F32="x",2,"")</f>
        <v/>
      </c>
      <c r="P32" s="15" t="str">
        <f>IF(G32="x",3,"")</f>
        <v/>
      </c>
      <c r="Q32" s="15" t="str">
        <f>IF(H32="x",4,"")</f>
        <v/>
      </c>
      <c r="R32" s="15" t="str">
        <f>IF(I32="x",5,"")</f>
        <v/>
      </c>
      <c r="S32" s="15" t="str">
        <f>IF(J32="x",6,"")</f>
        <v/>
      </c>
      <c r="T32" s="15" t="str">
        <f>IF(K32="x",7,"")</f>
        <v/>
      </c>
      <c r="U32" s="15">
        <f t="shared" si="1"/>
        <v>0</v>
      </c>
      <c r="V32" s="15"/>
      <c r="W32" s="15">
        <f>SUM(U29:U32)</f>
        <v>0</v>
      </c>
      <c r="X32" s="15">
        <f>W32/28*100</f>
        <v>0</v>
      </c>
      <c r="Y32" s="15"/>
      <c r="Z32" s="15"/>
    </row>
    <row r="33" spans="2:26" x14ac:dyDescent="0.35">
      <c r="E33" s="9"/>
      <c r="F33" s="9"/>
      <c r="G33" s="9"/>
      <c r="H33" s="9"/>
      <c r="I33" s="9"/>
      <c r="J33" s="9"/>
      <c r="K33" s="9"/>
      <c r="M33" s="11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2:26" x14ac:dyDescent="0.35">
      <c r="B34" s="6" t="s">
        <v>24</v>
      </c>
      <c r="E34" s="9"/>
      <c r="F34" s="9"/>
      <c r="G34" s="9"/>
      <c r="H34" s="9"/>
      <c r="I34" s="9"/>
      <c r="J34" s="9"/>
      <c r="K34" s="9"/>
      <c r="M34" s="11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2:26" ht="29" x14ac:dyDescent="0.35">
      <c r="B35" s="7">
        <v>19</v>
      </c>
      <c r="C35" s="2" t="s">
        <v>25</v>
      </c>
      <c r="D35" s="8"/>
      <c r="E35" s="17"/>
      <c r="F35" s="17"/>
      <c r="G35" s="17"/>
      <c r="H35" s="17"/>
      <c r="I35" s="17"/>
      <c r="J35" s="17"/>
      <c r="K35" s="17"/>
      <c r="L35" s="10" t="str">
        <f>IF(U35&gt;0,"V","")</f>
        <v/>
      </c>
      <c r="M35" s="11" t="str">
        <f t="shared" si="0"/>
        <v/>
      </c>
      <c r="N35" s="15" t="str">
        <f>IF(E35="x",1,"")</f>
        <v/>
      </c>
      <c r="O35" s="15" t="str">
        <f>IF(F35="x",2,"")</f>
        <v/>
      </c>
      <c r="P35" s="15" t="str">
        <f>IF(G35="x",3,"")</f>
        <v/>
      </c>
      <c r="Q35" s="15" t="str">
        <f>IF(H35="x",4,"")</f>
        <v/>
      </c>
      <c r="R35" s="15" t="str">
        <f>IF(I35="x",5,"")</f>
        <v/>
      </c>
      <c r="S35" s="15" t="str">
        <f>IF(J35="x",6,"")</f>
        <v/>
      </c>
      <c r="T35" s="15" t="str">
        <f>IF(K35="x",7,"")</f>
        <v/>
      </c>
      <c r="U35" s="15">
        <f t="shared" si="1"/>
        <v>0</v>
      </c>
      <c r="V35" s="15"/>
      <c r="W35" s="15"/>
      <c r="X35" s="15"/>
      <c r="Y35" s="15"/>
      <c r="Z35" s="15"/>
    </row>
    <row r="36" spans="2:26" ht="29" x14ac:dyDescent="0.35">
      <c r="B36" s="7">
        <v>20</v>
      </c>
      <c r="C36" s="2" t="s">
        <v>26</v>
      </c>
      <c r="D36" s="8"/>
      <c r="E36" s="17"/>
      <c r="F36" s="17"/>
      <c r="G36" s="17"/>
      <c r="H36" s="17"/>
      <c r="I36" s="17"/>
      <c r="J36" s="17"/>
      <c r="K36" s="17"/>
      <c r="L36" s="10" t="str">
        <f>IF(U36&gt;0,"V","")</f>
        <v/>
      </c>
      <c r="M36" s="11" t="str">
        <f t="shared" si="0"/>
        <v/>
      </c>
      <c r="N36" s="15" t="str">
        <f>IF(E36="x",1,"")</f>
        <v/>
      </c>
      <c r="O36" s="15" t="str">
        <f>IF(F36="x",2,"")</f>
        <v/>
      </c>
      <c r="P36" s="15" t="str">
        <f>IF(G36="x",3,"")</f>
        <v/>
      </c>
      <c r="Q36" s="15" t="str">
        <f>IF(H36="x",4,"")</f>
        <v/>
      </c>
      <c r="R36" s="15" t="str">
        <f>IF(I36="x",5,"")</f>
        <v/>
      </c>
      <c r="S36" s="15" t="str">
        <f>IF(J36="x",6,"")</f>
        <v/>
      </c>
      <c r="T36" s="15" t="str">
        <f>IF(K36="x",7,"")</f>
        <v/>
      </c>
      <c r="U36" s="15">
        <f t="shared" si="1"/>
        <v>0</v>
      </c>
      <c r="V36" s="15"/>
      <c r="W36" s="15"/>
      <c r="X36" s="15"/>
      <c r="Y36" s="15"/>
      <c r="Z36" s="15"/>
    </row>
    <row r="37" spans="2:26" ht="29" x14ac:dyDescent="0.35">
      <c r="B37" s="7">
        <v>21</v>
      </c>
      <c r="C37" s="2" t="s">
        <v>27</v>
      </c>
      <c r="D37" s="8"/>
      <c r="E37" s="17"/>
      <c r="F37" s="17"/>
      <c r="G37" s="17"/>
      <c r="H37" s="17"/>
      <c r="I37" s="17"/>
      <c r="J37" s="17"/>
      <c r="K37" s="17"/>
      <c r="L37" s="10" t="str">
        <f>IF(U37&gt;0,"V","")</f>
        <v/>
      </c>
      <c r="M37" s="11" t="str">
        <f t="shared" si="0"/>
        <v/>
      </c>
      <c r="N37" s="15" t="str">
        <f>IF(E37="x",1,"")</f>
        <v/>
      </c>
      <c r="O37" s="15" t="str">
        <f>IF(F37="x",2,"")</f>
        <v/>
      </c>
      <c r="P37" s="15" t="str">
        <f>IF(G37="x",3,"")</f>
        <v/>
      </c>
      <c r="Q37" s="15" t="str">
        <f>IF(H37="x",4,"")</f>
        <v/>
      </c>
      <c r="R37" s="15" t="str">
        <f>IF(I37="x",5,"")</f>
        <v/>
      </c>
      <c r="S37" s="15" t="str">
        <f>IF(J37="x",6,"")</f>
        <v/>
      </c>
      <c r="T37" s="15" t="str">
        <f>IF(K37="x",7,"")</f>
        <v/>
      </c>
      <c r="U37" s="15">
        <f t="shared" si="1"/>
        <v>0</v>
      </c>
      <c r="V37" s="15"/>
      <c r="W37" s="15"/>
      <c r="X37" s="15"/>
      <c r="Y37" s="15"/>
      <c r="Z37" s="15"/>
    </row>
    <row r="38" spans="2:26" ht="29" x14ac:dyDescent="0.35">
      <c r="B38" s="7">
        <v>22</v>
      </c>
      <c r="C38" s="2" t="s">
        <v>28</v>
      </c>
      <c r="D38" s="8"/>
      <c r="E38" s="17"/>
      <c r="F38" s="17"/>
      <c r="G38" s="17"/>
      <c r="H38" s="17"/>
      <c r="I38" s="17"/>
      <c r="J38" s="17"/>
      <c r="K38" s="17"/>
      <c r="L38" s="10" t="str">
        <f>IF(U38&gt;0,"V","")</f>
        <v/>
      </c>
      <c r="M38" s="11" t="str">
        <f t="shared" si="0"/>
        <v/>
      </c>
      <c r="N38" s="15" t="str">
        <f>IF(E38="x",1,"")</f>
        <v/>
      </c>
      <c r="O38" s="15" t="str">
        <f>IF(F38="x",2,"")</f>
        <v/>
      </c>
      <c r="P38" s="15" t="str">
        <f>IF(G38="x",3,"")</f>
        <v/>
      </c>
      <c r="Q38" s="15" t="str">
        <f>IF(H38="x",4,"")</f>
        <v/>
      </c>
      <c r="R38" s="15" t="str">
        <f>IF(I38="x",5,"")</f>
        <v/>
      </c>
      <c r="S38" s="15" t="str">
        <f>IF(J38="x",6,"")</f>
        <v/>
      </c>
      <c r="T38" s="15" t="str">
        <f>IF(K38="x",7,"")</f>
        <v/>
      </c>
      <c r="U38" s="15">
        <f t="shared" si="1"/>
        <v>0</v>
      </c>
      <c r="V38" s="15"/>
      <c r="W38" s="15">
        <f>SUM(U35:U38)</f>
        <v>0</v>
      </c>
      <c r="X38" s="15">
        <f>W38/28*100</f>
        <v>0</v>
      </c>
      <c r="Y38" s="15"/>
      <c r="Z38" s="15"/>
    </row>
    <row r="39" spans="2:26" x14ac:dyDescent="0.35">
      <c r="E39" s="9"/>
      <c r="F39" s="9"/>
      <c r="G39" s="9"/>
      <c r="H39" s="9"/>
      <c r="I39" s="9"/>
      <c r="J39" s="9"/>
      <c r="K39" s="9"/>
      <c r="M39" s="11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2:26" x14ac:dyDescent="0.35">
      <c r="B40" s="6" t="s">
        <v>29</v>
      </c>
      <c r="E40" s="9"/>
      <c r="F40" s="9"/>
      <c r="G40" s="9"/>
      <c r="H40" s="9"/>
      <c r="I40" s="9"/>
      <c r="J40" s="9"/>
      <c r="K40" s="9"/>
      <c r="M40" s="11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2:26" ht="29" x14ac:dyDescent="0.35">
      <c r="B41" s="7">
        <v>23</v>
      </c>
      <c r="C41" s="2" t="s">
        <v>31</v>
      </c>
      <c r="D41" s="8"/>
      <c r="E41" s="17"/>
      <c r="F41" s="17"/>
      <c r="G41" s="17"/>
      <c r="H41" s="17"/>
      <c r="I41" s="17"/>
      <c r="J41" s="17"/>
      <c r="K41" s="17"/>
      <c r="L41" s="10" t="str">
        <f>IF(V41&gt;0,"V","")</f>
        <v/>
      </c>
      <c r="M41" s="11" t="str">
        <f>IF(V41&gt;7,"Let op: één kruisje per stelling!","")</f>
        <v/>
      </c>
      <c r="N41" s="18" t="str">
        <f>IF(E41="x",1,"")</f>
        <v/>
      </c>
      <c r="O41" s="18" t="str">
        <f>IF(F41="x",2,"")</f>
        <v/>
      </c>
      <c r="P41" s="18" t="str">
        <f>IF(G41="x",3,"")</f>
        <v/>
      </c>
      <c r="Q41" s="18" t="str">
        <f>IF(H41="x",4,"")</f>
        <v/>
      </c>
      <c r="R41" s="18" t="str">
        <f>IF(I41="x",5,"")</f>
        <v/>
      </c>
      <c r="S41" s="15" t="str">
        <f>IF(J41="x",6,"")</f>
        <v/>
      </c>
      <c r="T41" s="15" t="str">
        <f>IF(K41="x",7,"")</f>
        <v/>
      </c>
      <c r="U41" s="15">
        <f>8-V41</f>
        <v>8</v>
      </c>
      <c r="V41" s="15">
        <f>SUM(N41:T41)</f>
        <v>0</v>
      </c>
      <c r="W41" s="15"/>
      <c r="X41" s="15"/>
      <c r="Y41" s="18"/>
      <c r="Z41" s="15"/>
    </row>
    <row r="42" spans="2:26" ht="29" x14ac:dyDescent="0.35">
      <c r="B42" s="7">
        <v>24</v>
      </c>
      <c r="C42" s="2" t="s">
        <v>32</v>
      </c>
      <c r="D42" s="8"/>
      <c r="E42" s="17"/>
      <c r="F42" s="17"/>
      <c r="G42" s="17"/>
      <c r="H42" s="17"/>
      <c r="I42" s="17"/>
      <c r="J42" s="17"/>
      <c r="K42" s="17"/>
      <c r="L42" s="10" t="str">
        <f t="shared" ref="L42:L43" si="10">IF(V42&gt;0,"V","")</f>
        <v/>
      </c>
      <c r="M42" s="11" t="str">
        <f t="shared" ref="M42:M43" si="11">IF(V42&gt;7,"Let op: één kruisje per stelling!","")</f>
        <v/>
      </c>
      <c r="N42" s="18" t="str">
        <f>IF(E42="x",1,"")</f>
        <v/>
      </c>
      <c r="O42" s="18" t="str">
        <f>IF(F42="x",2,"")</f>
        <v/>
      </c>
      <c r="P42" s="18" t="str">
        <f>IF(G42="x",3,"")</f>
        <v/>
      </c>
      <c r="Q42" s="18" t="str">
        <f>IF(H42="x",4,"")</f>
        <v/>
      </c>
      <c r="R42" s="18" t="str">
        <f>IF(I42="x",5,"")</f>
        <v/>
      </c>
      <c r="S42" s="15" t="str">
        <f>IF(J42="x",6,"")</f>
        <v/>
      </c>
      <c r="T42" s="15" t="str">
        <f>IF(K42="x",7,"")</f>
        <v/>
      </c>
      <c r="U42" s="15">
        <f t="shared" ref="U42:U43" si="12">8-V42</f>
        <v>8</v>
      </c>
      <c r="V42" s="15">
        <f t="shared" ref="V42:V43" si="13">SUM(N42:T42)</f>
        <v>0</v>
      </c>
      <c r="W42" s="15"/>
      <c r="X42" s="15"/>
      <c r="Y42" s="18"/>
      <c r="Z42" s="15"/>
    </row>
    <row r="43" spans="2:26" ht="29" x14ac:dyDescent="0.35">
      <c r="B43" s="7">
        <v>25</v>
      </c>
      <c r="C43" s="2" t="s">
        <v>33</v>
      </c>
      <c r="D43" s="8"/>
      <c r="E43" s="17"/>
      <c r="F43" s="17"/>
      <c r="G43" s="17"/>
      <c r="H43" s="17"/>
      <c r="I43" s="17"/>
      <c r="J43" s="17"/>
      <c r="K43" s="17"/>
      <c r="L43" s="10" t="str">
        <f t="shared" si="10"/>
        <v/>
      </c>
      <c r="M43" s="11" t="str">
        <f t="shared" si="11"/>
        <v/>
      </c>
      <c r="N43" s="18" t="str">
        <f>IF(E43="x",1,"")</f>
        <v/>
      </c>
      <c r="O43" s="18" t="str">
        <f>IF(F43="x",2,"")</f>
        <v/>
      </c>
      <c r="P43" s="18" t="str">
        <f>IF(G43="x",3,"")</f>
        <v/>
      </c>
      <c r="Q43" s="18" t="str">
        <f>IF(H43="x",4,"")</f>
        <v/>
      </c>
      <c r="R43" s="18" t="str">
        <f>IF(I43="x",5,"")</f>
        <v/>
      </c>
      <c r="S43" s="15" t="str">
        <f>IF(J43="x",6,"")</f>
        <v/>
      </c>
      <c r="T43" s="15" t="str">
        <f>IF(K43="x",7,"")</f>
        <v/>
      </c>
      <c r="U43" s="15">
        <f t="shared" si="12"/>
        <v>8</v>
      </c>
      <c r="V43" s="15">
        <f t="shared" si="13"/>
        <v>0</v>
      </c>
      <c r="W43" s="15">
        <f>SUM(U41:U43)</f>
        <v>24</v>
      </c>
      <c r="X43" s="15">
        <f>W43/21*100</f>
        <v>114.28571428571428</v>
      </c>
      <c r="Y43" s="18"/>
      <c r="Z43" s="15"/>
    </row>
    <row r="44" spans="2:26" x14ac:dyDescent="0.35"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5"/>
    </row>
    <row r="45" spans="2:26" ht="21" x14ac:dyDescent="0.5">
      <c r="B45" s="1" t="s">
        <v>35</v>
      </c>
      <c r="N45" s="15"/>
      <c r="O45" s="15"/>
      <c r="P45" s="15"/>
      <c r="Q45" s="15"/>
      <c r="R45" s="15"/>
      <c r="S45" s="15" t="s">
        <v>34</v>
      </c>
      <c r="T45" s="15"/>
      <c r="U45" s="16">
        <f>SUM(U9:U44)</f>
        <v>24</v>
      </c>
      <c r="V45" s="15"/>
      <c r="W45" s="15" t="str">
        <f>IF(AND(U45&gt;0,U45&lt;36),"niveau 1","")</f>
        <v>niveau 1</v>
      </c>
      <c r="X45" s="15"/>
      <c r="Y45" s="15"/>
      <c r="Z45" s="15"/>
    </row>
    <row r="46" spans="2:26" ht="21" x14ac:dyDescent="0.35">
      <c r="B46" s="3" t="s">
        <v>36</v>
      </c>
      <c r="D46" s="12" t="str">
        <f>W50</f>
        <v>niveau 1</v>
      </c>
      <c r="N46" s="15"/>
      <c r="O46" s="15"/>
      <c r="P46" s="15"/>
      <c r="Q46" s="15"/>
      <c r="R46" s="15"/>
      <c r="S46" s="15"/>
      <c r="T46" s="15"/>
      <c r="U46" s="15"/>
      <c r="V46" s="15"/>
      <c r="W46" s="15" t="str">
        <f>IF(AND(U45&gt;35,U45&lt;71),"niveau 2","")</f>
        <v/>
      </c>
      <c r="X46" s="15"/>
      <c r="Y46" s="15"/>
      <c r="Z46" s="15"/>
    </row>
    <row r="47" spans="2:26" x14ac:dyDescent="0.35">
      <c r="B47" s="3" t="s">
        <v>37</v>
      </c>
      <c r="N47" s="15"/>
      <c r="O47" s="15"/>
      <c r="P47" s="15"/>
      <c r="Q47" s="15"/>
      <c r="R47" s="15"/>
      <c r="S47" s="15"/>
      <c r="T47" s="15"/>
      <c r="U47" s="15"/>
      <c r="V47" s="15"/>
      <c r="W47" s="15" t="str">
        <f>IF(AND(U45&gt;70,U45&lt;106),"niveau 3","")</f>
        <v/>
      </c>
      <c r="X47" s="15"/>
      <c r="Y47" s="15"/>
      <c r="Z47" s="15"/>
    </row>
    <row r="48" spans="2:26" x14ac:dyDescent="0.35">
      <c r="B48" s="3" t="s">
        <v>39</v>
      </c>
      <c r="N48" s="15"/>
      <c r="O48" s="15"/>
      <c r="P48" s="15"/>
      <c r="Q48" s="15"/>
      <c r="R48" s="15"/>
      <c r="S48" s="15"/>
      <c r="T48" s="15"/>
      <c r="U48" s="15"/>
      <c r="V48" s="15"/>
      <c r="W48" s="15" t="str">
        <f>IF(AND(U45&gt;105,U45&lt;141),"niveau 4","")</f>
        <v/>
      </c>
      <c r="X48" s="15"/>
      <c r="Y48" s="15"/>
      <c r="Z48" s="15"/>
    </row>
    <row r="49" spans="2:26" x14ac:dyDescent="0.35">
      <c r="B49" s="3" t="s">
        <v>38</v>
      </c>
      <c r="N49" s="15"/>
      <c r="O49" s="15"/>
      <c r="P49" s="15"/>
      <c r="Q49" s="15"/>
      <c r="R49" s="15"/>
      <c r="S49" s="15"/>
      <c r="T49" s="15"/>
      <c r="U49" s="15"/>
      <c r="V49" s="15"/>
      <c r="W49" s="15" t="str">
        <f>IF(AND(U45&gt;141,U45&lt;171),"niveau 5","")</f>
        <v/>
      </c>
      <c r="X49" s="15"/>
      <c r="Y49" s="15"/>
      <c r="Z49" s="15"/>
    </row>
    <row r="50" spans="2:26" x14ac:dyDescent="0.35">
      <c r="N50" s="15"/>
      <c r="O50" s="15"/>
      <c r="P50" s="15"/>
      <c r="Q50" s="15"/>
      <c r="R50" s="15"/>
      <c r="S50" s="15"/>
      <c r="T50" s="15"/>
      <c r="U50" s="15"/>
      <c r="V50" s="15"/>
      <c r="W50" s="15" t="str">
        <f>CONCATENATE(W45,W46,W47,W48,W49)</f>
        <v>niveau 1</v>
      </c>
      <c r="X50" s="15"/>
      <c r="Y50" s="15"/>
      <c r="Z50" s="15"/>
    </row>
    <row r="51" spans="2:26" x14ac:dyDescent="0.35"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2:26" x14ac:dyDescent="0.35">
      <c r="N52" s="15"/>
      <c r="O52" s="15"/>
      <c r="P52" s="15"/>
      <c r="Q52" s="15"/>
      <c r="R52" s="15"/>
      <c r="S52" s="15"/>
      <c r="T52" s="15"/>
      <c r="U52" s="15"/>
      <c r="V52" s="15" t="s">
        <v>40</v>
      </c>
      <c r="W52" s="15">
        <f>X12</f>
        <v>0</v>
      </c>
      <c r="X52" s="15"/>
      <c r="Y52" s="15"/>
      <c r="Z52" s="15"/>
    </row>
    <row r="53" spans="2:26" x14ac:dyDescent="0.35">
      <c r="N53" s="15"/>
      <c r="O53" s="15"/>
      <c r="P53" s="15"/>
      <c r="Q53" s="15"/>
      <c r="R53" s="15"/>
      <c r="S53" s="15"/>
      <c r="T53" s="15"/>
      <c r="U53" s="15"/>
      <c r="V53" s="15" t="s">
        <v>41</v>
      </c>
      <c r="W53" s="15">
        <f>X18</f>
        <v>0</v>
      </c>
      <c r="X53" s="15"/>
      <c r="Y53" s="15"/>
      <c r="Z53" s="15"/>
    </row>
    <row r="54" spans="2:26" x14ac:dyDescent="0.35">
      <c r="N54" s="15"/>
      <c r="O54" s="15"/>
      <c r="P54" s="15"/>
      <c r="Q54" s="15"/>
      <c r="R54" s="15"/>
      <c r="S54" s="15"/>
      <c r="T54" s="15"/>
      <c r="U54" s="15"/>
      <c r="V54" s="15" t="s">
        <v>42</v>
      </c>
      <c r="W54" s="15">
        <f>X26</f>
        <v>0</v>
      </c>
      <c r="X54" s="15"/>
      <c r="Y54" s="15"/>
      <c r="Z54" s="15"/>
    </row>
    <row r="55" spans="2:26" x14ac:dyDescent="0.35">
      <c r="N55" s="15"/>
      <c r="O55" s="15"/>
      <c r="P55" s="15"/>
      <c r="Q55" s="15"/>
      <c r="R55" s="15"/>
      <c r="S55" s="15"/>
      <c r="T55" s="15"/>
      <c r="U55" s="15"/>
      <c r="V55" s="15" t="s">
        <v>43</v>
      </c>
      <c r="W55" s="15">
        <f>X32</f>
        <v>0</v>
      </c>
      <c r="X55" s="15"/>
      <c r="Y55" s="15"/>
      <c r="Z55" s="15"/>
    </row>
    <row r="56" spans="2:26" x14ac:dyDescent="0.35">
      <c r="N56" s="15"/>
      <c r="O56" s="15"/>
      <c r="P56" s="15"/>
      <c r="Q56" s="15"/>
      <c r="R56" s="15"/>
      <c r="S56" s="15"/>
      <c r="T56" s="15"/>
      <c r="U56" s="15"/>
      <c r="V56" s="15" t="s">
        <v>44</v>
      </c>
      <c r="W56" s="15">
        <f>X38</f>
        <v>0</v>
      </c>
      <c r="X56" s="15"/>
      <c r="Y56" s="15"/>
      <c r="Z56" s="15"/>
    </row>
    <row r="57" spans="2:26" x14ac:dyDescent="0.35"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2:26" x14ac:dyDescent="0.35"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2:26" x14ac:dyDescent="0.35"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x14ac:dyDescent="0.35"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35"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35"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7" spans="2:2" x14ac:dyDescent="0.35">
      <c r="B67" s="3" t="s">
        <v>45</v>
      </c>
    </row>
    <row r="68" spans="2:2" x14ac:dyDescent="0.35">
      <c r="B68" s="13" t="s">
        <v>46</v>
      </c>
    </row>
  </sheetData>
  <sheetProtection algorithmName="SHA-512" hashValue="Ut0N797gLhBCKauu1qm7BZSO4YQTxROsQzl4FlDSPhrcIJUWJsV4wTHOC3MuuE7Ji5ZxuGlYE7hp12wn0ykaKw==" saltValue="C/Lje/ARejHQVQ35t1o92w==" spinCount="100000" sheet="1" objects="1" scenarios="1"/>
  <hyperlinks>
    <hyperlink ref="B68" r:id="rId1" xr:uid="{4ECB5372-B995-4972-8AAE-8474E40BF15F}"/>
  </hyperlinks>
  <pageMargins left="0.7" right="0.7" top="0.75" bottom="0.75" header="0.3" footer="0.3"/>
  <pageSetup paperSize="9" orientation="portrait" r:id="rId2"/>
  <ignoredErrors>
    <ignoredError sqref="O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Assessment EBM</vt:lpstr>
      <vt:lpstr>'Assessment EBM'!Afdrukbereik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Jan Schop</dc:creator>
  <cp:lastModifiedBy>Gert Jan Schop</cp:lastModifiedBy>
  <dcterms:created xsi:type="dcterms:W3CDTF">2026-02-22T20:01:00Z</dcterms:created>
  <dcterms:modified xsi:type="dcterms:W3CDTF">2026-02-23T10:34:53Z</dcterms:modified>
</cp:coreProperties>
</file>