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tj\Dropbox (Persoonlijk)\003. Bizz-Publishing\01. Managementmodellensite.nl\MODELLEN\292. Growth &amp; fixed mindset\"/>
    </mc:Choice>
  </mc:AlternateContent>
  <xr:revisionPtr revIDLastSave="0" documentId="13_ncr:1_{E8D7AD65-402D-4B73-87B1-23F6C942DE5C}" xr6:coauthVersionLast="47" xr6:coauthVersionMax="47" xr10:uidLastSave="{00000000-0000-0000-0000-000000000000}"/>
  <bookViews>
    <workbookView xWindow="-108" yWindow="-108" windowWidth="23256" windowHeight="12576" xr2:uid="{A0331D43-B038-4C41-A8AF-B406A8C80432}"/>
  </bookViews>
  <sheets>
    <sheet name="Growth &amp; fixed mindset" sheetId="1" r:id="rId1"/>
    <sheet name="Blad2" sheetId="2" state="hidden" r:id="rId2"/>
  </sheets>
  <definedNames>
    <definedName name="uitkomst">Blad2!$E$22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2" l="1"/>
  <c r="O4" i="2"/>
  <c r="P4" i="2"/>
  <c r="Q4" i="2"/>
  <c r="R4" i="2"/>
  <c r="S4" i="2"/>
  <c r="T4" i="2"/>
  <c r="N5" i="2"/>
  <c r="U5" i="2" s="1"/>
  <c r="M16" i="1" s="1"/>
  <c r="O5" i="2"/>
  <c r="P5" i="2"/>
  <c r="Q5" i="2"/>
  <c r="R5" i="2"/>
  <c r="S5" i="2"/>
  <c r="T5" i="2"/>
  <c r="N6" i="2"/>
  <c r="U6" i="2" s="1"/>
  <c r="M17" i="1" s="1"/>
  <c r="O6" i="2"/>
  <c r="P6" i="2"/>
  <c r="Q6" i="2"/>
  <c r="R6" i="2"/>
  <c r="S6" i="2"/>
  <c r="T6" i="2"/>
  <c r="N7" i="2"/>
  <c r="U7" i="2" s="1"/>
  <c r="M18" i="1" s="1"/>
  <c r="O7" i="2"/>
  <c r="P7" i="2"/>
  <c r="Q7" i="2"/>
  <c r="R7" i="2"/>
  <c r="S7" i="2"/>
  <c r="T7" i="2"/>
  <c r="N8" i="2"/>
  <c r="U8" i="2" s="1"/>
  <c r="M19" i="1" s="1"/>
  <c r="O8" i="2"/>
  <c r="P8" i="2"/>
  <c r="Q8" i="2"/>
  <c r="R8" i="2"/>
  <c r="S8" i="2"/>
  <c r="T8" i="2"/>
  <c r="N9" i="2"/>
  <c r="O9" i="2"/>
  <c r="P9" i="2"/>
  <c r="Q9" i="2"/>
  <c r="R9" i="2"/>
  <c r="S9" i="2"/>
  <c r="T9" i="2"/>
  <c r="N10" i="2"/>
  <c r="O10" i="2"/>
  <c r="P10" i="2"/>
  <c r="Q10" i="2"/>
  <c r="R10" i="2"/>
  <c r="S10" i="2"/>
  <c r="T10" i="2"/>
  <c r="N11" i="2"/>
  <c r="O11" i="2"/>
  <c r="P11" i="2"/>
  <c r="Q11" i="2"/>
  <c r="R11" i="2"/>
  <c r="S11" i="2"/>
  <c r="T11" i="2"/>
  <c r="N12" i="2"/>
  <c r="O12" i="2"/>
  <c r="P12" i="2"/>
  <c r="Q12" i="2"/>
  <c r="R12" i="2"/>
  <c r="S12" i="2"/>
  <c r="T12" i="2"/>
  <c r="N13" i="2"/>
  <c r="U13" i="2" s="1"/>
  <c r="M24" i="1" s="1"/>
  <c r="O13" i="2"/>
  <c r="P13" i="2"/>
  <c r="Q13" i="2"/>
  <c r="R13" i="2"/>
  <c r="S13" i="2"/>
  <c r="T13" i="2"/>
  <c r="N14" i="2"/>
  <c r="U14" i="2" s="1"/>
  <c r="M25" i="1" s="1"/>
  <c r="O14" i="2"/>
  <c r="P14" i="2"/>
  <c r="Q14" i="2"/>
  <c r="R14" i="2"/>
  <c r="S14" i="2"/>
  <c r="T14" i="2"/>
  <c r="N15" i="2"/>
  <c r="U15" i="2" s="1"/>
  <c r="M26" i="1" s="1"/>
  <c r="O15" i="2"/>
  <c r="P15" i="2"/>
  <c r="Q15" i="2"/>
  <c r="R15" i="2"/>
  <c r="S15" i="2"/>
  <c r="T15" i="2"/>
  <c r="N16" i="2"/>
  <c r="U16" i="2" s="1"/>
  <c r="M27" i="1" s="1"/>
  <c r="O16" i="2"/>
  <c r="P16" i="2"/>
  <c r="Q16" i="2"/>
  <c r="R16" i="2"/>
  <c r="S16" i="2"/>
  <c r="T16" i="2"/>
  <c r="N17" i="2"/>
  <c r="O17" i="2"/>
  <c r="P17" i="2"/>
  <c r="Q17" i="2"/>
  <c r="R17" i="2"/>
  <c r="S17" i="2"/>
  <c r="T17" i="2"/>
  <c r="N18" i="2"/>
  <c r="O18" i="2"/>
  <c r="P18" i="2"/>
  <c r="Q18" i="2"/>
  <c r="R18" i="2"/>
  <c r="S18" i="2"/>
  <c r="T18" i="2"/>
  <c r="N19" i="2"/>
  <c r="O19" i="2"/>
  <c r="P19" i="2"/>
  <c r="Q19" i="2"/>
  <c r="R19" i="2"/>
  <c r="S19" i="2"/>
  <c r="T19" i="2"/>
  <c r="N20" i="2"/>
  <c r="O20" i="2"/>
  <c r="P20" i="2"/>
  <c r="Q20" i="2"/>
  <c r="R20" i="2"/>
  <c r="S20" i="2"/>
  <c r="T20" i="2"/>
  <c r="O3" i="2"/>
  <c r="P3" i="2"/>
  <c r="Q3" i="2"/>
  <c r="R3" i="2"/>
  <c r="S3" i="2"/>
  <c r="T3" i="2"/>
  <c r="N3" i="2"/>
  <c r="K20" i="2"/>
  <c r="J20" i="2"/>
  <c r="I20" i="2"/>
  <c r="H20" i="2"/>
  <c r="G20" i="2"/>
  <c r="F20" i="2"/>
  <c r="E20" i="2"/>
  <c r="K19" i="2"/>
  <c r="J19" i="2"/>
  <c r="I19" i="2"/>
  <c r="H19" i="2"/>
  <c r="G19" i="2"/>
  <c r="F19" i="2"/>
  <c r="E19" i="2"/>
  <c r="K17" i="2"/>
  <c r="J17" i="2"/>
  <c r="I17" i="2"/>
  <c r="H17" i="2"/>
  <c r="G17" i="2"/>
  <c r="F17" i="2"/>
  <c r="E17" i="2"/>
  <c r="K15" i="2"/>
  <c r="J15" i="2"/>
  <c r="I15" i="2"/>
  <c r="H15" i="2"/>
  <c r="G15" i="2"/>
  <c r="F15" i="2"/>
  <c r="E15" i="2"/>
  <c r="K14" i="2"/>
  <c r="J14" i="2"/>
  <c r="I14" i="2"/>
  <c r="H14" i="2"/>
  <c r="G14" i="2"/>
  <c r="F14" i="2"/>
  <c r="E14" i="2"/>
  <c r="K13" i="2"/>
  <c r="J13" i="2"/>
  <c r="I13" i="2"/>
  <c r="H13" i="2"/>
  <c r="G13" i="2"/>
  <c r="F13" i="2"/>
  <c r="E13" i="2"/>
  <c r="K11" i="2"/>
  <c r="J11" i="2"/>
  <c r="I11" i="2"/>
  <c r="H11" i="2"/>
  <c r="G11" i="2"/>
  <c r="F11" i="2"/>
  <c r="E11" i="2"/>
  <c r="K8" i="2"/>
  <c r="J8" i="2"/>
  <c r="I8" i="2"/>
  <c r="H8" i="2"/>
  <c r="G8" i="2"/>
  <c r="F8" i="2"/>
  <c r="E8" i="2"/>
  <c r="K7" i="2"/>
  <c r="J7" i="2"/>
  <c r="I7" i="2"/>
  <c r="H7" i="2"/>
  <c r="G7" i="2"/>
  <c r="F7" i="2"/>
  <c r="E7" i="2"/>
  <c r="K5" i="2"/>
  <c r="J5" i="2"/>
  <c r="I5" i="2"/>
  <c r="G5" i="2"/>
  <c r="F5" i="2"/>
  <c r="E5" i="2"/>
  <c r="H5" i="2"/>
  <c r="K18" i="2"/>
  <c r="J18" i="2"/>
  <c r="I18" i="2"/>
  <c r="H18" i="2"/>
  <c r="G18" i="2"/>
  <c r="F18" i="2"/>
  <c r="E18" i="2"/>
  <c r="K16" i="2"/>
  <c r="J16" i="2"/>
  <c r="I16" i="2"/>
  <c r="H16" i="2"/>
  <c r="G16" i="2"/>
  <c r="F16" i="2"/>
  <c r="E16" i="2"/>
  <c r="K12" i="2"/>
  <c r="J12" i="2"/>
  <c r="I12" i="2"/>
  <c r="H12" i="2"/>
  <c r="G12" i="2"/>
  <c r="F12" i="2"/>
  <c r="E12" i="2"/>
  <c r="K10" i="2"/>
  <c r="J10" i="2"/>
  <c r="I10" i="2"/>
  <c r="H10" i="2"/>
  <c r="G10" i="2"/>
  <c r="F10" i="2"/>
  <c r="E10" i="2"/>
  <c r="K9" i="2"/>
  <c r="J9" i="2"/>
  <c r="I9" i="2"/>
  <c r="H9" i="2"/>
  <c r="G9" i="2"/>
  <c r="F9" i="2"/>
  <c r="E9" i="2"/>
  <c r="K6" i="2"/>
  <c r="J6" i="2"/>
  <c r="I6" i="2"/>
  <c r="H6" i="2"/>
  <c r="G6" i="2"/>
  <c r="F6" i="2"/>
  <c r="E6" i="2"/>
  <c r="K4" i="2"/>
  <c r="J4" i="2"/>
  <c r="I4" i="2"/>
  <c r="H4" i="2"/>
  <c r="G4" i="2"/>
  <c r="F4" i="2"/>
  <c r="E4" i="2"/>
  <c r="K3" i="2"/>
  <c r="J3" i="2"/>
  <c r="I3" i="2"/>
  <c r="H3" i="2"/>
  <c r="G3" i="2"/>
  <c r="F3" i="2"/>
  <c r="E3" i="2"/>
  <c r="U19" i="2" l="1"/>
  <c r="M30" i="1" s="1"/>
  <c r="U12" i="2"/>
  <c r="M23" i="1" s="1"/>
  <c r="U11" i="2"/>
  <c r="M22" i="1" s="1"/>
  <c r="U10" i="2"/>
  <c r="M21" i="1" s="1"/>
  <c r="U9" i="2"/>
  <c r="M20" i="1" s="1"/>
  <c r="U4" i="2"/>
  <c r="M15" i="1" s="1"/>
  <c r="U17" i="2"/>
  <c r="M28" i="1" s="1"/>
  <c r="U18" i="2"/>
  <c r="M29" i="1" s="1"/>
  <c r="U20" i="2"/>
  <c r="M31" i="1" s="1"/>
  <c r="E22" i="2"/>
  <c r="F130" i="2" s="1"/>
  <c r="U3" i="2"/>
  <c r="N14" i="1" s="1"/>
  <c r="M14" i="1"/>
  <c r="F39" i="2" l="1"/>
  <c r="F59" i="2"/>
  <c r="F115" i="2"/>
  <c r="F30" i="2"/>
  <c r="F129" i="2"/>
  <c r="F114" i="2"/>
  <c r="F137" i="2"/>
  <c r="F80" i="2"/>
  <c r="F50" i="2"/>
  <c r="F74" i="2"/>
  <c r="F94" i="2"/>
  <c r="F65" i="2"/>
  <c r="F49" i="2"/>
  <c r="F136" i="2"/>
  <c r="F82" i="2"/>
  <c r="F69" i="2"/>
  <c r="F117" i="2"/>
  <c r="F72" i="2"/>
  <c r="F71" i="2"/>
  <c r="F92" i="2"/>
  <c r="F84" i="2"/>
  <c r="F145" i="2"/>
  <c r="F110" i="2"/>
  <c r="F126" i="2"/>
  <c r="F40" i="2"/>
  <c r="F113" i="2"/>
  <c r="F83" i="2"/>
  <c r="F81" i="2"/>
  <c r="F127" i="2"/>
  <c r="F125" i="2"/>
  <c r="F70" i="2"/>
  <c r="F60" i="2"/>
  <c r="F116" i="2"/>
  <c r="F128" i="2"/>
  <c r="F101" i="2"/>
  <c r="F63" i="2"/>
  <c r="F75" i="2"/>
  <c r="F62" i="2"/>
  <c r="F124" i="2"/>
  <c r="F61" i="2"/>
  <c r="F149" i="2"/>
  <c r="F52" i="2"/>
  <c r="F51" i="2"/>
  <c r="F47" i="2"/>
  <c r="F46" i="2"/>
  <c r="F108" i="2"/>
  <c r="F32" i="2"/>
  <c r="F85" i="2"/>
  <c r="F55" i="2"/>
  <c r="F143" i="2"/>
  <c r="F54" i="2"/>
  <c r="F142" i="2"/>
  <c r="F53" i="2"/>
  <c r="F141" i="2"/>
  <c r="F112" i="2"/>
  <c r="F119" i="2"/>
  <c r="F31" i="2"/>
  <c r="F38" i="2"/>
  <c r="F100" i="2"/>
  <c r="F66" i="2"/>
  <c r="F77" i="2"/>
  <c r="F123" i="2"/>
  <c r="F135" i="2"/>
  <c r="F122" i="2"/>
  <c r="F134" i="2"/>
  <c r="F121" i="2"/>
  <c r="F133" i="2"/>
  <c r="F104" i="2"/>
  <c r="F87" i="2"/>
  <c r="F45" i="2"/>
  <c r="F107" i="2"/>
  <c r="F44" i="2"/>
  <c r="F106" i="2"/>
  <c r="F43" i="2"/>
  <c r="F105" i="2"/>
  <c r="F42" i="2"/>
  <c r="F148" i="2"/>
  <c r="F34" i="2"/>
  <c r="F24" i="2"/>
  <c r="F109" i="2"/>
  <c r="F64" i="2"/>
  <c r="F76" i="2"/>
  <c r="F73" i="2"/>
  <c r="F37" i="2"/>
  <c r="F99" i="2"/>
  <c r="F36" i="2"/>
  <c r="F98" i="2"/>
  <c r="F35" i="2"/>
  <c r="F97" i="2"/>
  <c r="F140" i="2"/>
  <c r="F48" i="2"/>
  <c r="F93" i="2"/>
  <c r="F56" i="2"/>
  <c r="F144" i="2"/>
  <c r="F57" i="2"/>
  <c r="F29" i="2"/>
  <c r="F91" i="2"/>
  <c r="F28" i="2"/>
  <c r="F90" i="2"/>
  <c r="F27" i="2"/>
  <c r="F89" i="2"/>
  <c r="F68" i="2"/>
  <c r="F33" i="2"/>
  <c r="F118" i="2"/>
  <c r="F102" i="2"/>
  <c r="F120" i="2"/>
  <c r="F132" i="2"/>
  <c r="F111" i="2"/>
  <c r="F78" i="2"/>
  <c r="E33" i="1"/>
  <c r="G33" i="1" s="1"/>
  <c r="F95" i="2"/>
  <c r="F146" i="2"/>
  <c r="F96" i="2"/>
  <c r="F25" i="2"/>
  <c r="F147" i="2"/>
  <c r="F26" i="2"/>
  <c r="F88" i="2"/>
  <c r="F67" i="2"/>
  <c r="F139" i="2"/>
  <c r="F79" i="2"/>
  <c r="F86" i="2"/>
  <c r="F131" i="2"/>
  <c r="F138" i="2"/>
  <c r="F41" i="2"/>
  <c r="F103" i="2"/>
  <c r="F58" i="2"/>
  <c r="F151" i="2" l="1"/>
  <c r="C34" i="1" s="1"/>
</calcChain>
</file>

<file path=xl/sharedStrings.xml><?xml version="1.0" encoding="utf-8"?>
<sst xmlns="http://schemas.openxmlformats.org/spreadsheetml/2006/main" count="68" uniqueCount="34">
  <si>
    <t>Test growth- &amp; fixed mindset</t>
  </si>
  <si>
    <t>In hoeverre beïnvloedt jouw mindset jouw leren en ontwikkelen?</t>
  </si>
  <si>
    <t>Reageer op onderstaande stellingen.</t>
  </si>
  <si>
    <t>De schaal loopt van 1 (helemaal niet mee eens) naar 7 (helemaal mee eens).</t>
  </si>
  <si>
    <t>Zet een 'x' op de juiste plaats.</t>
  </si>
  <si>
    <t>Er is geen 'goed' of 'fout'. Wees eerlijk in je antwoorden, dat geeft het beste beeld.</t>
  </si>
  <si>
    <t>Maak de test in een hoog tempo, niet vanwege de snelheid, maar meestal is het eerste antwoord</t>
  </si>
  <si>
    <t>ook het beste antwoord. Wanneer je te lang gaat nadenken, is de kans groot dat je sociaal</t>
  </si>
  <si>
    <t>wenselijke antwoorden gaat geven. Succes!</t>
  </si>
  <si>
    <t>Het maakt niet uit hoe slim je bent, je kunt altijd veranderen.</t>
  </si>
  <si>
    <t>Ik zie het als een uitdaging om ergens flink over te moeten nadenken.</t>
  </si>
  <si>
    <t>Ik denk dat intelligentie iets is waarmee je wordt geboren en dat je er niet veel aan kunt veranderen.</t>
  </si>
  <si>
    <t>Hoe harder je ergens aan werkt, hoe beter je wordt.</t>
  </si>
  <si>
    <t>Slechts enkele mensen zijn echt goed in sport, je bent met deze gave geboren of niet.</t>
  </si>
  <si>
    <t>Ik word vaak boos wanneer ik negatieve feedback krijg.</t>
  </si>
  <si>
    <t>Als ik iets moeilijk vind, dan wil ik er meer tijd aan besteden.</t>
  </si>
  <si>
    <t>Ik voel mij geïnspireerd en gemotiveerd wanneer een vriend of collega succesvol is.</t>
  </si>
  <si>
    <t>Slimme mensen hoeven niet erg hun best te doen.</t>
  </si>
  <si>
    <t>Ik stel het op prijs als mensen mij feedback geven over mijn prestaties.</t>
  </si>
  <si>
    <t>Ik vind het fijn als ik iets goed kan doen zonder er veel moeite voor te doen.</t>
  </si>
  <si>
    <t>Ik voel mijzelf minder waard als ik ergens meer moeite voor moet doen dan andere mensen.</t>
  </si>
  <si>
    <t>Je persoonlijkheid staat zo goed als vast en je kunt er niet veel aan veranderen.</t>
  </si>
  <si>
    <t>Het succes van een vriend of college voelt voor mij als een bedreiging.</t>
  </si>
  <si>
    <t>Ik geloof dat falen een tijdelijke tegenslag is en mij kan helpen om beter te worden.</t>
  </si>
  <si>
    <t>Resultaten kan je beïnvloeden, ongeacht hoeveel talent je hebt.</t>
  </si>
  <si>
    <t>Nieuwe dingen uitproberen vind ik stressvol en ik probeer dat te vermijden.</t>
  </si>
  <si>
    <t>Sommige mensen zijn goed en vriendelijk en anderen niet, het komt niet vaak voor dat mensen veranderen.</t>
  </si>
  <si>
    <t>oneens     &lt;---&gt;     eens</t>
  </si>
  <si>
    <t>g</t>
  </si>
  <si>
    <t>f</t>
  </si>
  <si>
    <t>Jouw score:</t>
  </si>
  <si>
    <t>%</t>
  </si>
  <si>
    <t xml:space="preserve">Kijk op managementmodellensite.nl onder het model Growth &amp; fixed mindset wat je met deze </t>
  </si>
  <si>
    <t>uitslag kan doen.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</si>
</sst>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vertical="top" wrapText="1"/>
    </xf>
    <xf numFmtId="0" fontId="0" fillId="2" borderId="0" xfId="0" applyFill="1"/>
    <xf numFmtId="0" fontId="6" fillId="0" borderId="0" xfId="0" applyFont="1"/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3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3639017</xdr:colOff>
      <xdr:row>0</xdr:row>
      <xdr:rowOff>83766</xdr:rowOff>
    </xdr:from>
    <xdr:to>
      <xdr:col>10</xdr:col>
      <xdr:colOff>114301</xdr:colOff>
      <xdr:row>1</xdr:row>
      <xdr:rowOff>259079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56CB859D-E5B8-454A-B9F7-F63226938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2877" y="83766"/>
          <a:ext cx="1687364" cy="358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93593-FD08-4AA9-A1A8-F7E779741989}">
  <dimension ref="B2:N37"/>
  <sheetViews>
    <sheetView showGridLines="0" showRowColHeaders="0" tabSelected="1" workbookViewId="0">
      <selection activeCell="E14" sqref="E14"/>
    </sheetView>
  </sheetViews>
  <sheetFormatPr defaultRowHeight="14.4" x14ac:dyDescent="0.3"/>
  <cols>
    <col min="1" max="1" width="2.77734375" customWidth="1"/>
    <col min="2" max="2" width="3.109375" customWidth="1"/>
    <col min="3" max="3" width="56.5546875" customWidth="1"/>
    <col min="4" max="11" width="2.77734375" customWidth="1"/>
    <col min="12" max="12" width="2" customWidth="1"/>
    <col min="13" max="13" width="3.5546875" customWidth="1"/>
    <col min="14" max="14" width="8.88671875" style="11"/>
  </cols>
  <sheetData>
    <row r="2" spans="2:14" ht="31.2" x14ac:dyDescent="0.6">
      <c r="B2" s="1" t="s">
        <v>0</v>
      </c>
    </row>
    <row r="4" spans="2:14" ht="18" x14ac:dyDescent="0.35">
      <c r="B4" s="2" t="s">
        <v>1</v>
      </c>
    </row>
    <row r="5" spans="2:14" x14ac:dyDescent="0.3">
      <c r="B5" t="s">
        <v>2</v>
      </c>
    </row>
    <row r="6" spans="2:14" x14ac:dyDescent="0.3">
      <c r="B6" t="s">
        <v>3</v>
      </c>
    </row>
    <row r="7" spans="2:14" x14ac:dyDescent="0.3">
      <c r="B7" t="s">
        <v>4</v>
      </c>
    </row>
    <row r="8" spans="2:14" x14ac:dyDescent="0.3">
      <c r="B8" t="s">
        <v>5</v>
      </c>
    </row>
    <row r="9" spans="2:14" x14ac:dyDescent="0.3">
      <c r="B9" t="s">
        <v>6</v>
      </c>
    </row>
    <row r="10" spans="2:14" x14ac:dyDescent="0.3">
      <c r="B10" t="s">
        <v>7</v>
      </c>
    </row>
    <row r="11" spans="2:14" x14ac:dyDescent="0.3">
      <c r="B11" t="s">
        <v>8</v>
      </c>
    </row>
    <row r="12" spans="2:14" x14ac:dyDescent="0.3">
      <c r="E12" s="8" t="s">
        <v>27</v>
      </c>
      <c r="F12" s="8"/>
      <c r="G12" s="8"/>
      <c r="H12" s="8"/>
      <c r="I12" s="8"/>
      <c r="J12" s="8"/>
      <c r="K12" s="8"/>
    </row>
    <row r="13" spans="2:14" x14ac:dyDescent="0.3">
      <c r="E13" s="9">
        <v>1</v>
      </c>
      <c r="F13" s="9">
        <v>2</v>
      </c>
      <c r="G13" s="9">
        <v>3</v>
      </c>
      <c r="H13" s="9">
        <v>4</v>
      </c>
      <c r="I13" s="9">
        <v>5</v>
      </c>
      <c r="J13" s="9">
        <v>6</v>
      </c>
      <c r="K13" s="9">
        <v>7</v>
      </c>
    </row>
    <row r="14" spans="2:14" x14ac:dyDescent="0.3">
      <c r="B14" s="4">
        <v>1</v>
      </c>
      <c r="C14" s="3" t="s">
        <v>9</v>
      </c>
      <c r="E14" s="17"/>
      <c r="F14" s="17"/>
      <c r="G14" s="17"/>
      <c r="H14" s="17"/>
      <c r="I14" s="17"/>
      <c r="J14" s="17"/>
      <c r="K14" s="17"/>
      <c r="M14" s="10" t="str">
        <f>IF(Blad2!U3=1,"V","")</f>
        <v/>
      </c>
      <c r="N14" s="11" t="str">
        <f>IF(Blad2!U3&gt;1,"Let op: je mag maar één kruisje zetten!","")</f>
        <v/>
      </c>
    </row>
    <row r="15" spans="2:14" ht="15" customHeight="1" x14ac:dyDescent="0.3">
      <c r="B15" s="5">
        <v>2</v>
      </c>
      <c r="C15" s="6" t="s">
        <v>10</v>
      </c>
      <c r="D15" s="7"/>
      <c r="E15" s="18"/>
      <c r="F15" s="18"/>
      <c r="G15" s="18"/>
      <c r="H15" s="18"/>
      <c r="I15" s="18"/>
      <c r="J15" s="18"/>
      <c r="K15" s="18"/>
      <c r="M15" s="10" t="str">
        <f>IF(Blad2!U4=1,"V","")</f>
        <v/>
      </c>
    </row>
    <row r="16" spans="2:14" ht="28.8" x14ac:dyDescent="0.3">
      <c r="B16" s="4">
        <v>3</v>
      </c>
      <c r="C16" s="3" t="s">
        <v>11</v>
      </c>
      <c r="E16" s="17"/>
      <c r="F16" s="17"/>
      <c r="G16" s="17"/>
      <c r="H16" s="17"/>
      <c r="I16" s="17"/>
      <c r="J16" s="17"/>
      <c r="K16" s="17"/>
      <c r="M16" s="10" t="str">
        <f>IF(Blad2!U5=1,"V","")</f>
        <v/>
      </c>
    </row>
    <row r="17" spans="2:13" x14ac:dyDescent="0.3">
      <c r="B17" s="5">
        <v>4</v>
      </c>
      <c r="C17" s="6" t="s">
        <v>12</v>
      </c>
      <c r="D17" s="7"/>
      <c r="E17" s="18"/>
      <c r="F17" s="18"/>
      <c r="G17" s="18"/>
      <c r="H17" s="18"/>
      <c r="I17" s="18"/>
      <c r="J17" s="18"/>
      <c r="K17" s="18"/>
      <c r="M17" s="10" t="str">
        <f>IF(Blad2!U6=1,"V","")</f>
        <v/>
      </c>
    </row>
    <row r="18" spans="2:13" ht="28.8" x14ac:dyDescent="0.3">
      <c r="B18" s="4">
        <v>5</v>
      </c>
      <c r="C18" s="3" t="s">
        <v>13</v>
      </c>
      <c r="E18" s="17"/>
      <c r="F18" s="17"/>
      <c r="G18" s="17"/>
      <c r="H18" s="17"/>
      <c r="I18" s="17"/>
      <c r="J18" s="17"/>
      <c r="K18" s="17"/>
      <c r="M18" s="10" t="str">
        <f>IF(Blad2!U7=1,"V","")</f>
        <v/>
      </c>
    </row>
    <row r="19" spans="2:13" x14ac:dyDescent="0.3">
      <c r="B19" s="5">
        <v>6</v>
      </c>
      <c r="C19" s="6" t="s">
        <v>14</v>
      </c>
      <c r="D19" s="7"/>
      <c r="E19" s="18"/>
      <c r="F19" s="18"/>
      <c r="G19" s="18"/>
      <c r="H19" s="18"/>
      <c r="I19" s="18"/>
      <c r="J19" s="18"/>
      <c r="K19" s="18"/>
      <c r="M19" s="10" t="str">
        <f>IF(Blad2!U8=1,"V","")</f>
        <v/>
      </c>
    </row>
    <row r="20" spans="2:13" x14ac:dyDescent="0.3">
      <c r="B20" s="4">
        <v>7</v>
      </c>
      <c r="C20" s="3" t="s">
        <v>15</v>
      </c>
      <c r="E20" s="17"/>
      <c r="F20" s="17"/>
      <c r="G20" s="17"/>
      <c r="H20" s="17"/>
      <c r="I20" s="17"/>
      <c r="J20" s="17"/>
      <c r="K20" s="17"/>
      <c r="M20" s="10" t="str">
        <f>IF(Blad2!U9=1,"V","")</f>
        <v/>
      </c>
    </row>
    <row r="21" spans="2:13" ht="28.8" x14ac:dyDescent="0.3">
      <c r="B21" s="5">
        <v>8</v>
      </c>
      <c r="C21" s="6" t="s">
        <v>16</v>
      </c>
      <c r="D21" s="7"/>
      <c r="E21" s="18"/>
      <c r="F21" s="18"/>
      <c r="G21" s="18"/>
      <c r="H21" s="18"/>
      <c r="I21" s="18"/>
      <c r="J21" s="18"/>
      <c r="K21" s="18"/>
      <c r="M21" s="10" t="str">
        <f>IF(Blad2!U10=1,"V","")</f>
        <v/>
      </c>
    </row>
    <row r="22" spans="2:13" x14ac:dyDescent="0.3">
      <c r="B22" s="4">
        <v>9</v>
      </c>
      <c r="C22" s="3" t="s">
        <v>17</v>
      </c>
      <c r="E22" s="17"/>
      <c r="F22" s="17"/>
      <c r="G22" s="17"/>
      <c r="H22" s="17"/>
      <c r="I22" s="17"/>
      <c r="J22" s="17"/>
      <c r="K22" s="17"/>
      <c r="M22" s="10" t="str">
        <f>IF(Blad2!U11=1,"V","")</f>
        <v/>
      </c>
    </row>
    <row r="23" spans="2:13" ht="28.8" x14ac:dyDescent="0.3">
      <c r="B23" s="5">
        <v>10</v>
      </c>
      <c r="C23" s="6" t="s">
        <v>18</v>
      </c>
      <c r="D23" s="7"/>
      <c r="E23" s="18"/>
      <c r="F23" s="18"/>
      <c r="G23" s="18"/>
      <c r="H23" s="18"/>
      <c r="I23" s="18"/>
      <c r="J23" s="18"/>
      <c r="K23" s="18"/>
      <c r="M23" s="10" t="str">
        <f>IF(Blad2!U12=1,"V","")</f>
        <v/>
      </c>
    </row>
    <row r="24" spans="2:13" ht="28.8" x14ac:dyDescent="0.3">
      <c r="B24" s="4">
        <v>11</v>
      </c>
      <c r="C24" s="3" t="s">
        <v>19</v>
      </c>
      <c r="E24" s="17"/>
      <c r="F24" s="17"/>
      <c r="G24" s="17"/>
      <c r="H24" s="17"/>
      <c r="I24" s="17"/>
      <c r="J24" s="17"/>
      <c r="K24" s="17"/>
      <c r="M24" s="10" t="str">
        <f>IF(Blad2!U13=1,"V","")</f>
        <v/>
      </c>
    </row>
    <row r="25" spans="2:13" ht="28.8" x14ac:dyDescent="0.3">
      <c r="B25" s="5">
        <v>12</v>
      </c>
      <c r="C25" s="6" t="s">
        <v>20</v>
      </c>
      <c r="D25" s="7"/>
      <c r="E25" s="18"/>
      <c r="F25" s="18"/>
      <c r="G25" s="18"/>
      <c r="H25" s="18"/>
      <c r="I25" s="18"/>
      <c r="J25" s="18"/>
      <c r="K25" s="18"/>
      <c r="M25" s="10" t="str">
        <f>IF(Blad2!U14=1,"V","")</f>
        <v/>
      </c>
    </row>
    <row r="26" spans="2:13" ht="28.8" x14ac:dyDescent="0.3">
      <c r="B26" s="4">
        <v>13</v>
      </c>
      <c r="C26" s="3" t="s">
        <v>21</v>
      </c>
      <c r="E26" s="17"/>
      <c r="F26" s="17"/>
      <c r="G26" s="17"/>
      <c r="H26" s="17"/>
      <c r="I26" s="17"/>
      <c r="J26" s="17"/>
      <c r="K26" s="17"/>
      <c r="M26" s="10" t="str">
        <f>IF(Blad2!U15=1,"V","")</f>
        <v/>
      </c>
    </row>
    <row r="27" spans="2:13" ht="28.8" x14ac:dyDescent="0.3">
      <c r="B27" s="5">
        <v>14</v>
      </c>
      <c r="C27" s="6" t="s">
        <v>23</v>
      </c>
      <c r="D27" s="7"/>
      <c r="E27" s="18"/>
      <c r="F27" s="18"/>
      <c r="G27" s="18"/>
      <c r="H27" s="18"/>
      <c r="I27" s="18"/>
      <c r="J27" s="18"/>
      <c r="K27" s="18"/>
      <c r="M27" s="10" t="str">
        <f>IF(Blad2!U16=1,"V","")</f>
        <v/>
      </c>
    </row>
    <row r="28" spans="2:13" ht="28.8" x14ac:dyDescent="0.3">
      <c r="B28" s="4">
        <v>15</v>
      </c>
      <c r="C28" s="3" t="s">
        <v>22</v>
      </c>
      <c r="E28" s="17"/>
      <c r="F28" s="17"/>
      <c r="G28" s="17"/>
      <c r="H28" s="17"/>
      <c r="I28" s="17"/>
      <c r="J28" s="17"/>
      <c r="K28" s="17"/>
      <c r="M28" s="10" t="str">
        <f>IF(Blad2!U17=1,"V","")</f>
        <v/>
      </c>
    </row>
    <row r="29" spans="2:13" x14ac:dyDescent="0.3">
      <c r="B29" s="5">
        <v>16</v>
      </c>
      <c r="C29" s="6" t="s">
        <v>24</v>
      </c>
      <c r="D29" s="7"/>
      <c r="E29" s="18"/>
      <c r="F29" s="18"/>
      <c r="G29" s="18"/>
      <c r="H29" s="18"/>
      <c r="I29" s="18"/>
      <c r="J29" s="18"/>
      <c r="K29" s="18"/>
      <c r="M29" s="10" t="str">
        <f>IF(Blad2!U18=1,"V","")</f>
        <v/>
      </c>
    </row>
    <row r="30" spans="2:13" ht="28.8" x14ac:dyDescent="0.3">
      <c r="B30" s="4">
        <v>17</v>
      </c>
      <c r="C30" s="3" t="s">
        <v>25</v>
      </c>
      <c r="E30" s="17"/>
      <c r="F30" s="17"/>
      <c r="G30" s="17"/>
      <c r="H30" s="17"/>
      <c r="I30" s="17"/>
      <c r="J30" s="17"/>
      <c r="K30" s="17"/>
      <c r="M30" s="10" t="str">
        <f>IF(Blad2!U19=1,"V","")</f>
        <v/>
      </c>
    </row>
    <row r="31" spans="2:13" ht="28.8" x14ac:dyDescent="0.3">
      <c r="B31" s="5">
        <v>18</v>
      </c>
      <c r="C31" s="6" t="s">
        <v>26</v>
      </c>
      <c r="D31" s="7"/>
      <c r="E31" s="18"/>
      <c r="F31" s="18"/>
      <c r="G31" s="18"/>
      <c r="H31" s="18"/>
      <c r="I31" s="18"/>
      <c r="J31" s="18"/>
      <c r="K31" s="18"/>
      <c r="M31" s="10" t="str">
        <f>IF(Blad2!U20=1,"V","")</f>
        <v/>
      </c>
    </row>
    <row r="33" spans="2:8" x14ac:dyDescent="0.3">
      <c r="C33" s="12" t="s">
        <v>30</v>
      </c>
      <c r="E33">
        <f>Blad2!E22</f>
        <v>0</v>
      </c>
      <c r="G33">
        <f>E33/126*100</f>
        <v>0</v>
      </c>
      <c r="H33" t="s">
        <v>31</v>
      </c>
    </row>
    <row r="34" spans="2:8" x14ac:dyDescent="0.3">
      <c r="C34" s="13" t="str">
        <f>Blad2!F151</f>
        <v/>
      </c>
    </row>
    <row r="36" spans="2:8" x14ac:dyDescent="0.3">
      <c r="B36" t="s">
        <v>32</v>
      </c>
    </row>
    <row r="37" spans="2:8" x14ac:dyDescent="0.3">
      <c r="B37" t="s">
        <v>33</v>
      </c>
    </row>
  </sheetData>
  <sheetProtection algorithmName="SHA-512" hashValue="biEC+eiAKxCCSM8xF4dNZ98kfO7eero8VzTh5rBa0I+cZJ3iYd6wK3S6jZhlXp79MYQuWhctW94yhm9cea6JPg==" saltValue="dciJRa53K7yhRICbH9k9B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0D999-00DA-4533-A1BD-8B71CB2795CE}">
  <dimension ref="A1:U153"/>
  <sheetViews>
    <sheetView workbookViewId="0">
      <selection activeCell="B14" sqref="B14"/>
    </sheetView>
  </sheetViews>
  <sheetFormatPr defaultRowHeight="14.4" x14ac:dyDescent="0.3"/>
  <cols>
    <col min="1" max="20" width="9" customWidth="1"/>
    <col min="21" max="21" width="9" style="16" customWidth="1"/>
    <col min="22" max="22" width="9" customWidth="1"/>
  </cols>
  <sheetData>
    <row r="1" spans="1:21" ht="14.4" customHeigh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1" ht="14.4" customHeight="1" x14ac:dyDescent="0.3">
      <c r="A2" s="14"/>
      <c r="B2" s="14"/>
      <c r="C2" s="14"/>
      <c r="D2" s="14"/>
      <c r="E2" s="14">
        <v>1</v>
      </c>
      <c r="F2" s="14">
        <v>2</v>
      </c>
      <c r="G2" s="14">
        <v>3</v>
      </c>
      <c r="H2" s="14">
        <v>4</v>
      </c>
      <c r="I2" s="14">
        <v>5</v>
      </c>
      <c r="J2" s="14">
        <v>6</v>
      </c>
      <c r="K2" s="14">
        <v>7</v>
      </c>
      <c r="L2" s="14"/>
      <c r="M2" s="14"/>
      <c r="N2" s="14">
        <v>1</v>
      </c>
      <c r="O2" s="14">
        <v>2</v>
      </c>
      <c r="P2" s="14">
        <v>3</v>
      </c>
      <c r="Q2" s="14">
        <v>4</v>
      </c>
      <c r="R2" s="14">
        <v>5</v>
      </c>
      <c r="S2" s="14">
        <v>6</v>
      </c>
      <c r="T2" s="14">
        <v>7</v>
      </c>
    </row>
    <row r="3" spans="1:21" ht="14.4" customHeight="1" x14ac:dyDescent="0.3">
      <c r="A3" s="14" t="s">
        <v>28</v>
      </c>
      <c r="B3" s="14">
        <v>1</v>
      </c>
      <c r="C3" s="15" t="s">
        <v>9</v>
      </c>
      <c r="D3" s="14"/>
      <c r="E3" s="14" t="str">
        <f>IF('Growth &amp; fixed mindset'!E14="x",1,"")</f>
        <v/>
      </c>
      <c r="F3" s="14" t="str">
        <f>IF('Growth &amp; fixed mindset'!F14="x",2,"")</f>
        <v/>
      </c>
      <c r="G3" s="14" t="str">
        <f>IF('Growth &amp; fixed mindset'!G14="x",3,"")</f>
        <v/>
      </c>
      <c r="H3" s="14" t="str">
        <f>IF('Growth &amp; fixed mindset'!H14="x",4,"")</f>
        <v/>
      </c>
      <c r="I3" s="14" t="str">
        <f>IF('Growth &amp; fixed mindset'!I14="x",5,"")</f>
        <v/>
      </c>
      <c r="J3" s="14" t="str">
        <f>IF('Growth &amp; fixed mindset'!J14="x",6,"")</f>
        <v/>
      </c>
      <c r="K3" s="14" t="str">
        <f>IF('Growth &amp; fixed mindset'!K14="x",7,"")</f>
        <v/>
      </c>
      <c r="L3" s="14"/>
      <c r="M3" s="14"/>
      <c r="N3" s="14" t="str">
        <f>IF('Growth &amp; fixed mindset'!E14="x",1,"")</f>
        <v/>
      </c>
      <c r="O3" s="14" t="str">
        <f>IF('Growth &amp; fixed mindset'!F14="x",1,"")</f>
        <v/>
      </c>
      <c r="P3" s="14" t="str">
        <f>IF('Growth &amp; fixed mindset'!G14="x",1,"")</f>
        <v/>
      </c>
      <c r="Q3" s="14" t="str">
        <f>IF('Growth &amp; fixed mindset'!H14="x",1,"")</f>
        <v/>
      </c>
      <c r="R3" s="14" t="str">
        <f>IF('Growth &amp; fixed mindset'!I14="x",1,"")</f>
        <v/>
      </c>
      <c r="S3" s="14" t="str">
        <f>IF('Growth &amp; fixed mindset'!J14="x",1,"")</f>
        <v/>
      </c>
      <c r="T3" s="14" t="str">
        <f>IF('Growth &amp; fixed mindset'!K14="x",1,"")</f>
        <v/>
      </c>
      <c r="U3" s="16">
        <f>SUM(N3:T3)</f>
        <v>0</v>
      </c>
    </row>
    <row r="4" spans="1:21" ht="14.4" customHeight="1" x14ac:dyDescent="0.3">
      <c r="A4" s="14" t="s">
        <v>28</v>
      </c>
      <c r="B4" s="14">
        <v>2</v>
      </c>
      <c r="C4" s="15" t="s">
        <v>10</v>
      </c>
      <c r="D4" s="14"/>
      <c r="E4" s="14" t="str">
        <f>IF('Growth &amp; fixed mindset'!E15="x",1,"")</f>
        <v/>
      </c>
      <c r="F4" s="14" t="str">
        <f>IF('Growth &amp; fixed mindset'!F15="x",2,"")</f>
        <v/>
      </c>
      <c r="G4" s="14" t="str">
        <f>IF('Growth &amp; fixed mindset'!G15="x",3,"")</f>
        <v/>
      </c>
      <c r="H4" s="14" t="str">
        <f>IF('Growth &amp; fixed mindset'!H15="x",4,"")</f>
        <v/>
      </c>
      <c r="I4" s="14" t="str">
        <f>IF('Growth &amp; fixed mindset'!I15="x",5,"")</f>
        <v/>
      </c>
      <c r="J4" s="14" t="str">
        <f>IF('Growth &amp; fixed mindset'!J15="x",6,"")</f>
        <v/>
      </c>
      <c r="K4" s="14" t="str">
        <f>IF('Growth &amp; fixed mindset'!K15="x",7,"")</f>
        <v/>
      </c>
      <c r="L4" s="14"/>
      <c r="M4" s="14"/>
      <c r="N4" s="14" t="str">
        <f>IF('Growth &amp; fixed mindset'!E15="x",1,"")</f>
        <v/>
      </c>
      <c r="O4" s="14" t="str">
        <f>IF('Growth &amp; fixed mindset'!F15="x",1,"")</f>
        <v/>
      </c>
      <c r="P4" s="14" t="str">
        <f>IF('Growth &amp; fixed mindset'!G15="x",1,"")</f>
        <v/>
      </c>
      <c r="Q4" s="14" t="str">
        <f>IF('Growth &amp; fixed mindset'!H15="x",1,"")</f>
        <v/>
      </c>
      <c r="R4" s="14" t="str">
        <f>IF('Growth &amp; fixed mindset'!I15="x",1,"")</f>
        <v/>
      </c>
      <c r="S4" s="14" t="str">
        <f>IF('Growth &amp; fixed mindset'!J15="x",1,"")</f>
        <v/>
      </c>
      <c r="T4" s="14" t="str">
        <f>IF('Growth &amp; fixed mindset'!K15="x",1,"")</f>
        <v/>
      </c>
      <c r="U4" s="16">
        <f t="shared" ref="U4:U20" si="0">SUM(N4:T4)</f>
        <v>0</v>
      </c>
    </row>
    <row r="5" spans="1:21" ht="14.4" customHeight="1" x14ac:dyDescent="0.3">
      <c r="A5" s="14" t="s">
        <v>29</v>
      </c>
      <c r="B5" s="14">
        <v>3</v>
      </c>
      <c r="C5" s="15" t="s">
        <v>11</v>
      </c>
      <c r="D5" s="14"/>
      <c r="E5" s="14" t="str">
        <f>IF('Growth &amp; fixed mindset'!E16="x",7,"")</f>
        <v/>
      </c>
      <c r="F5" s="14" t="str">
        <f>IF('Growth &amp; fixed mindset'!F16="x",6,"")</f>
        <v/>
      </c>
      <c r="G5" s="14" t="str">
        <f>IF('Growth &amp; fixed mindset'!G16="x",5,"")</f>
        <v/>
      </c>
      <c r="H5" s="14" t="str">
        <f>IF('Growth &amp; fixed mindset'!H16="x",4,"")</f>
        <v/>
      </c>
      <c r="I5" s="14" t="str">
        <f>IF('Growth &amp; fixed mindset'!I16="x",3,"")</f>
        <v/>
      </c>
      <c r="J5" s="14" t="str">
        <f>IF('Growth &amp; fixed mindset'!J16="x",2,"")</f>
        <v/>
      </c>
      <c r="K5" s="14" t="str">
        <f>IF('Growth &amp; fixed mindset'!K16="x",1,"")</f>
        <v/>
      </c>
      <c r="L5" s="14"/>
      <c r="M5" s="14"/>
      <c r="N5" s="14" t="str">
        <f>IF('Growth &amp; fixed mindset'!E16="x",1,"")</f>
        <v/>
      </c>
      <c r="O5" s="14" t="str">
        <f>IF('Growth &amp; fixed mindset'!F16="x",1,"")</f>
        <v/>
      </c>
      <c r="P5" s="14" t="str">
        <f>IF('Growth &amp; fixed mindset'!G16="x",1,"")</f>
        <v/>
      </c>
      <c r="Q5" s="14" t="str">
        <f>IF('Growth &amp; fixed mindset'!H16="x",1,"")</f>
        <v/>
      </c>
      <c r="R5" s="14" t="str">
        <f>IF('Growth &amp; fixed mindset'!I16="x",1,"")</f>
        <v/>
      </c>
      <c r="S5" s="14" t="str">
        <f>IF('Growth &amp; fixed mindset'!J16="x",1,"")</f>
        <v/>
      </c>
      <c r="T5" s="14" t="str">
        <f>IF('Growth &amp; fixed mindset'!K16="x",1,"")</f>
        <v/>
      </c>
      <c r="U5" s="16">
        <f t="shared" si="0"/>
        <v>0</v>
      </c>
    </row>
    <row r="6" spans="1:21" ht="14.4" customHeight="1" x14ac:dyDescent="0.3">
      <c r="A6" s="14" t="s">
        <v>28</v>
      </c>
      <c r="B6" s="14">
        <v>4</v>
      </c>
      <c r="C6" s="15" t="s">
        <v>12</v>
      </c>
      <c r="D6" s="14"/>
      <c r="E6" s="14" t="str">
        <f>IF('Growth &amp; fixed mindset'!E17="x",1,"")</f>
        <v/>
      </c>
      <c r="F6" s="14" t="str">
        <f>IF('Growth &amp; fixed mindset'!F17="x",2,"")</f>
        <v/>
      </c>
      <c r="G6" s="14" t="str">
        <f>IF('Growth &amp; fixed mindset'!G17="x",3,"")</f>
        <v/>
      </c>
      <c r="H6" s="14" t="str">
        <f>IF('Growth &amp; fixed mindset'!H17="x",4,"")</f>
        <v/>
      </c>
      <c r="I6" s="14" t="str">
        <f>IF('Growth &amp; fixed mindset'!I17="x",5,"")</f>
        <v/>
      </c>
      <c r="J6" s="14" t="str">
        <f>IF('Growth &amp; fixed mindset'!J17="x",6,"")</f>
        <v/>
      </c>
      <c r="K6" s="14" t="str">
        <f>IF('Growth &amp; fixed mindset'!K17="x",7,"")</f>
        <v/>
      </c>
      <c r="L6" s="14"/>
      <c r="M6" s="14"/>
      <c r="N6" s="14" t="str">
        <f>IF('Growth &amp; fixed mindset'!E17="x",1,"")</f>
        <v/>
      </c>
      <c r="O6" s="14" t="str">
        <f>IF('Growth &amp; fixed mindset'!F17="x",1,"")</f>
        <v/>
      </c>
      <c r="P6" s="14" t="str">
        <f>IF('Growth &amp; fixed mindset'!G17="x",1,"")</f>
        <v/>
      </c>
      <c r="Q6" s="14" t="str">
        <f>IF('Growth &amp; fixed mindset'!H17="x",1,"")</f>
        <v/>
      </c>
      <c r="R6" s="14" t="str">
        <f>IF('Growth &amp; fixed mindset'!I17="x",1,"")</f>
        <v/>
      </c>
      <c r="S6" s="14" t="str">
        <f>IF('Growth &amp; fixed mindset'!J17="x",1,"")</f>
        <v/>
      </c>
      <c r="T6" s="14" t="str">
        <f>IF('Growth &amp; fixed mindset'!K17="x",1,"")</f>
        <v/>
      </c>
      <c r="U6" s="16">
        <f t="shared" si="0"/>
        <v>0</v>
      </c>
    </row>
    <row r="7" spans="1:21" ht="14.4" customHeight="1" x14ac:dyDescent="0.3">
      <c r="A7" s="14" t="s">
        <v>29</v>
      </c>
      <c r="B7" s="14">
        <v>5</v>
      </c>
      <c r="C7" s="15" t="s">
        <v>13</v>
      </c>
      <c r="D7" s="14"/>
      <c r="E7" s="14" t="str">
        <f>IF('Growth &amp; fixed mindset'!E18="x",7,"")</f>
        <v/>
      </c>
      <c r="F7" s="14" t="str">
        <f>IF('Growth &amp; fixed mindset'!F18="x",6,"")</f>
        <v/>
      </c>
      <c r="G7" s="14" t="str">
        <f>IF('Growth &amp; fixed mindset'!G18="x",5,"")</f>
        <v/>
      </c>
      <c r="H7" s="14" t="str">
        <f>IF('Growth &amp; fixed mindset'!H18="x",4,"")</f>
        <v/>
      </c>
      <c r="I7" s="14" t="str">
        <f>IF('Growth &amp; fixed mindset'!I18="x",3,"")</f>
        <v/>
      </c>
      <c r="J7" s="14" t="str">
        <f>IF('Growth &amp; fixed mindset'!J18="x",2,"")</f>
        <v/>
      </c>
      <c r="K7" s="14" t="str">
        <f>IF('Growth &amp; fixed mindset'!K18="x",1,"")</f>
        <v/>
      </c>
      <c r="L7" s="14"/>
      <c r="M7" s="14"/>
      <c r="N7" s="14" t="str">
        <f>IF('Growth &amp; fixed mindset'!E18="x",1,"")</f>
        <v/>
      </c>
      <c r="O7" s="14" t="str">
        <f>IF('Growth &amp; fixed mindset'!F18="x",1,"")</f>
        <v/>
      </c>
      <c r="P7" s="14" t="str">
        <f>IF('Growth &amp; fixed mindset'!G18="x",1,"")</f>
        <v/>
      </c>
      <c r="Q7" s="14" t="str">
        <f>IF('Growth &amp; fixed mindset'!H18="x",1,"")</f>
        <v/>
      </c>
      <c r="R7" s="14" t="str">
        <f>IF('Growth &amp; fixed mindset'!I18="x",1,"")</f>
        <v/>
      </c>
      <c r="S7" s="14" t="str">
        <f>IF('Growth &amp; fixed mindset'!J18="x",1,"")</f>
        <v/>
      </c>
      <c r="T7" s="14" t="str">
        <f>IF('Growth &amp; fixed mindset'!K18="x",1,"")</f>
        <v/>
      </c>
      <c r="U7" s="16">
        <f t="shared" si="0"/>
        <v>0</v>
      </c>
    </row>
    <row r="8" spans="1:21" ht="14.4" customHeight="1" x14ac:dyDescent="0.3">
      <c r="A8" s="14" t="s">
        <v>29</v>
      </c>
      <c r="B8" s="14">
        <v>6</v>
      </c>
      <c r="C8" s="15" t="s">
        <v>14</v>
      </c>
      <c r="D8" s="14"/>
      <c r="E8" s="14" t="str">
        <f>IF('Growth &amp; fixed mindset'!E19="x",7,"")</f>
        <v/>
      </c>
      <c r="F8" s="14" t="str">
        <f>IF('Growth &amp; fixed mindset'!F19="x",6,"")</f>
        <v/>
      </c>
      <c r="G8" s="14" t="str">
        <f>IF('Growth &amp; fixed mindset'!G19="x",5,"")</f>
        <v/>
      </c>
      <c r="H8" s="14" t="str">
        <f>IF('Growth &amp; fixed mindset'!H19="x",4,"")</f>
        <v/>
      </c>
      <c r="I8" s="14" t="str">
        <f>IF('Growth &amp; fixed mindset'!I19="x",3,"")</f>
        <v/>
      </c>
      <c r="J8" s="14" t="str">
        <f>IF('Growth &amp; fixed mindset'!J19="x",2,"")</f>
        <v/>
      </c>
      <c r="K8" s="14" t="str">
        <f>IF('Growth &amp; fixed mindset'!K19="x",1,"")</f>
        <v/>
      </c>
      <c r="L8" s="14"/>
      <c r="M8" s="14"/>
      <c r="N8" s="14" t="str">
        <f>IF('Growth &amp; fixed mindset'!E19="x",1,"")</f>
        <v/>
      </c>
      <c r="O8" s="14" t="str">
        <f>IF('Growth &amp; fixed mindset'!F19="x",1,"")</f>
        <v/>
      </c>
      <c r="P8" s="14" t="str">
        <f>IF('Growth &amp; fixed mindset'!G19="x",1,"")</f>
        <v/>
      </c>
      <c r="Q8" s="14" t="str">
        <f>IF('Growth &amp; fixed mindset'!H19="x",1,"")</f>
        <v/>
      </c>
      <c r="R8" s="14" t="str">
        <f>IF('Growth &amp; fixed mindset'!I19="x",1,"")</f>
        <v/>
      </c>
      <c r="S8" s="14" t="str">
        <f>IF('Growth &amp; fixed mindset'!J19="x",1,"")</f>
        <v/>
      </c>
      <c r="T8" s="14" t="str">
        <f>IF('Growth &amp; fixed mindset'!K19="x",1,"")</f>
        <v/>
      </c>
      <c r="U8" s="16">
        <f t="shared" si="0"/>
        <v>0</v>
      </c>
    </row>
    <row r="9" spans="1:21" ht="14.4" customHeight="1" x14ac:dyDescent="0.3">
      <c r="A9" s="14" t="s">
        <v>28</v>
      </c>
      <c r="B9" s="14">
        <v>7</v>
      </c>
      <c r="C9" s="15" t="s">
        <v>15</v>
      </c>
      <c r="D9" s="14"/>
      <c r="E9" s="14" t="str">
        <f>IF('Growth &amp; fixed mindset'!E20="x",1,"")</f>
        <v/>
      </c>
      <c r="F9" s="14" t="str">
        <f>IF('Growth &amp; fixed mindset'!F20="x",2,"")</f>
        <v/>
      </c>
      <c r="G9" s="14" t="str">
        <f>IF('Growth &amp; fixed mindset'!G20="x",3,"")</f>
        <v/>
      </c>
      <c r="H9" s="14" t="str">
        <f>IF('Growth &amp; fixed mindset'!H20="x",4,"")</f>
        <v/>
      </c>
      <c r="I9" s="14" t="str">
        <f>IF('Growth &amp; fixed mindset'!I20="x",5,"")</f>
        <v/>
      </c>
      <c r="J9" s="14" t="str">
        <f>IF('Growth &amp; fixed mindset'!J20="x",6,"")</f>
        <v/>
      </c>
      <c r="K9" s="14" t="str">
        <f>IF('Growth &amp; fixed mindset'!K20="x",7,"")</f>
        <v/>
      </c>
      <c r="L9" s="14"/>
      <c r="M9" s="14"/>
      <c r="N9" s="14" t="str">
        <f>IF('Growth &amp; fixed mindset'!E20="x",1,"")</f>
        <v/>
      </c>
      <c r="O9" s="14" t="str">
        <f>IF('Growth &amp; fixed mindset'!F20="x",1,"")</f>
        <v/>
      </c>
      <c r="P9" s="14" t="str">
        <f>IF('Growth &amp; fixed mindset'!G20="x",1,"")</f>
        <v/>
      </c>
      <c r="Q9" s="14" t="str">
        <f>IF('Growth &amp; fixed mindset'!H20="x",1,"")</f>
        <v/>
      </c>
      <c r="R9" s="14" t="str">
        <f>IF('Growth &amp; fixed mindset'!I20="x",1,"")</f>
        <v/>
      </c>
      <c r="S9" s="14" t="str">
        <f>IF('Growth &amp; fixed mindset'!J20="x",1,"")</f>
        <v/>
      </c>
      <c r="T9" s="14" t="str">
        <f>IF('Growth &amp; fixed mindset'!K20="x",1,"")</f>
        <v/>
      </c>
      <c r="U9" s="16">
        <f t="shared" si="0"/>
        <v>0</v>
      </c>
    </row>
    <row r="10" spans="1:21" ht="14.4" customHeight="1" x14ac:dyDescent="0.3">
      <c r="A10" s="14" t="s">
        <v>28</v>
      </c>
      <c r="B10" s="14">
        <v>8</v>
      </c>
      <c r="C10" s="15" t="s">
        <v>16</v>
      </c>
      <c r="D10" s="14"/>
      <c r="E10" s="14" t="str">
        <f>IF('Growth &amp; fixed mindset'!E21="x",1,"")</f>
        <v/>
      </c>
      <c r="F10" s="14" t="str">
        <f>IF('Growth &amp; fixed mindset'!F21="x",2,"")</f>
        <v/>
      </c>
      <c r="G10" s="14" t="str">
        <f>IF('Growth &amp; fixed mindset'!G21="x",3,"")</f>
        <v/>
      </c>
      <c r="H10" s="14" t="str">
        <f>IF('Growth &amp; fixed mindset'!H21="x",4,"")</f>
        <v/>
      </c>
      <c r="I10" s="14" t="str">
        <f>IF('Growth &amp; fixed mindset'!I21="x",5,"")</f>
        <v/>
      </c>
      <c r="J10" s="14" t="str">
        <f>IF('Growth &amp; fixed mindset'!J21="x",6,"")</f>
        <v/>
      </c>
      <c r="K10" s="14" t="str">
        <f>IF('Growth &amp; fixed mindset'!K21="x",7,"")</f>
        <v/>
      </c>
      <c r="L10" s="14"/>
      <c r="M10" s="14"/>
      <c r="N10" s="14" t="str">
        <f>IF('Growth &amp; fixed mindset'!E21="x",1,"")</f>
        <v/>
      </c>
      <c r="O10" s="14" t="str">
        <f>IF('Growth &amp; fixed mindset'!F21="x",1,"")</f>
        <v/>
      </c>
      <c r="P10" s="14" t="str">
        <f>IF('Growth &amp; fixed mindset'!G21="x",1,"")</f>
        <v/>
      </c>
      <c r="Q10" s="14" t="str">
        <f>IF('Growth &amp; fixed mindset'!H21="x",1,"")</f>
        <v/>
      </c>
      <c r="R10" s="14" t="str">
        <f>IF('Growth &amp; fixed mindset'!I21="x",1,"")</f>
        <v/>
      </c>
      <c r="S10" s="14" t="str">
        <f>IF('Growth &amp; fixed mindset'!J21="x",1,"")</f>
        <v/>
      </c>
      <c r="T10" s="14" t="str">
        <f>IF('Growth &amp; fixed mindset'!K21="x",1,"")</f>
        <v/>
      </c>
      <c r="U10" s="16">
        <f t="shared" si="0"/>
        <v>0</v>
      </c>
    </row>
    <row r="11" spans="1:21" ht="14.4" customHeight="1" x14ac:dyDescent="0.3">
      <c r="A11" s="14" t="s">
        <v>29</v>
      </c>
      <c r="B11" s="14">
        <v>9</v>
      </c>
      <c r="C11" s="15" t="s">
        <v>17</v>
      </c>
      <c r="D11" s="14"/>
      <c r="E11" s="14" t="str">
        <f>IF('Growth &amp; fixed mindset'!E22="x",7,"")</f>
        <v/>
      </c>
      <c r="F11" s="14" t="str">
        <f>IF('Growth &amp; fixed mindset'!F22="x",6,"")</f>
        <v/>
      </c>
      <c r="G11" s="14" t="str">
        <f>IF('Growth &amp; fixed mindset'!G22="x",5,"")</f>
        <v/>
      </c>
      <c r="H11" s="14" t="str">
        <f>IF('Growth &amp; fixed mindset'!H22="x",4,"")</f>
        <v/>
      </c>
      <c r="I11" s="14" t="str">
        <f>IF('Growth &amp; fixed mindset'!I22="x",3,"")</f>
        <v/>
      </c>
      <c r="J11" s="14" t="str">
        <f>IF('Growth &amp; fixed mindset'!J22="x",2,"")</f>
        <v/>
      </c>
      <c r="K11" s="14" t="str">
        <f>IF('Growth &amp; fixed mindset'!K22="x",1,"")</f>
        <v/>
      </c>
      <c r="L11" s="14"/>
      <c r="M11" s="14"/>
      <c r="N11" s="14" t="str">
        <f>IF('Growth &amp; fixed mindset'!E22="x",1,"")</f>
        <v/>
      </c>
      <c r="O11" s="14" t="str">
        <f>IF('Growth &amp; fixed mindset'!F22="x",1,"")</f>
        <v/>
      </c>
      <c r="P11" s="14" t="str">
        <f>IF('Growth &amp; fixed mindset'!G22="x",1,"")</f>
        <v/>
      </c>
      <c r="Q11" s="14" t="str">
        <f>IF('Growth &amp; fixed mindset'!H22="x",1,"")</f>
        <v/>
      </c>
      <c r="R11" s="14" t="str">
        <f>IF('Growth &amp; fixed mindset'!I22="x",1,"")</f>
        <v/>
      </c>
      <c r="S11" s="14" t="str">
        <f>IF('Growth &amp; fixed mindset'!J22="x",1,"")</f>
        <v/>
      </c>
      <c r="T11" s="14" t="str">
        <f>IF('Growth &amp; fixed mindset'!K22="x",1,"")</f>
        <v/>
      </c>
      <c r="U11" s="16">
        <f t="shared" si="0"/>
        <v>0</v>
      </c>
    </row>
    <row r="12" spans="1:21" ht="14.4" customHeight="1" x14ac:dyDescent="0.3">
      <c r="A12" s="14" t="s">
        <v>28</v>
      </c>
      <c r="B12" s="14">
        <v>10</v>
      </c>
      <c r="C12" s="15" t="s">
        <v>18</v>
      </c>
      <c r="D12" s="14"/>
      <c r="E12" s="14" t="str">
        <f>IF('Growth &amp; fixed mindset'!E23="x",1,"")</f>
        <v/>
      </c>
      <c r="F12" s="14" t="str">
        <f>IF('Growth &amp; fixed mindset'!F23="x",2,"")</f>
        <v/>
      </c>
      <c r="G12" s="14" t="str">
        <f>IF('Growth &amp; fixed mindset'!G23="x",3,"")</f>
        <v/>
      </c>
      <c r="H12" s="14" t="str">
        <f>IF('Growth &amp; fixed mindset'!H23="x",4,"")</f>
        <v/>
      </c>
      <c r="I12" s="14" t="str">
        <f>IF('Growth &amp; fixed mindset'!I23="x",5,"")</f>
        <v/>
      </c>
      <c r="J12" s="14" t="str">
        <f>IF('Growth &amp; fixed mindset'!J23="x",6,"")</f>
        <v/>
      </c>
      <c r="K12" s="14" t="str">
        <f>IF('Growth &amp; fixed mindset'!K23="x",7,"")</f>
        <v/>
      </c>
      <c r="L12" s="14"/>
      <c r="M12" s="14"/>
      <c r="N12" s="14" t="str">
        <f>IF('Growth &amp; fixed mindset'!E23="x",1,"")</f>
        <v/>
      </c>
      <c r="O12" s="14" t="str">
        <f>IF('Growth &amp; fixed mindset'!F23="x",1,"")</f>
        <v/>
      </c>
      <c r="P12" s="14" t="str">
        <f>IF('Growth &amp; fixed mindset'!G23="x",1,"")</f>
        <v/>
      </c>
      <c r="Q12" s="14" t="str">
        <f>IF('Growth &amp; fixed mindset'!H23="x",1,"")</f>
        <v/>
      </c>
      <c r="R12" s="14" t="str">
        <f>IF('Growth &amp; fixed mindset'!I23="x",1,"")</f>
        <v/>
      </c>
      <c r="S12" s="14" t="str">
        <f>IF('Growth &amp; fixed mindset'!J23="x",1,"")</f>
        <v/>
      </c>
      <c r="T12" s="14" t="str">
        <f>IF('Growth &amp; fixed mindset'!K23="x",1,"")</f>
        <v/>
      </c>
      <c r="U12" s="16">
        <f t="shared" si="0"/>
        <v>0</v>
      </c>
    </row>
    <row r="13" spans="1:21" ht="14.4" customHeight="1" x14ac:dyDescent="0.3">
      <c r="A13" s="14" t="s">
        <v>29</v>
      </c>
      <c r="B13" s="14">
        <v>11</v>
      </c>
      <c r="C13" s="15" t="s">
        <v>19</v>
      </c>
      <c r="D13" s="14"/>
      <c r="E13" s="14" t="str">
        <f>IF('Growth &amp; fixed mindset'!E24="x",7,"")</f>
        <v/>
      </c>
      <c r="F13" s="14" t="str">
        <f>IF('Growth &amp; fixed mindset'!F24="x",6,"")</f>
        <v/>
      </c>
      <c r="G13" s="14" t="str">
        <f>IF('Growth &amp; fixed mindset'!G24="x",5,"")</f>
        <v/>
      </c>
      <c r="H13" s="14" t="str">
        <f>IF('Growth &amp; fixed mindset'!H24="x",4,"")</f>
        <v/>
      </c>
      <c r="I13" s="14" t="str">
        <f>IF('Growth &amp; fixed mindset'!I24="x",3,"")</f>
        <v/>
      </c>
      <c r="J13" s="14" t="str">
        <f>IF('Growth &amp; fixed mindset'!J24="x",2,"")</f>
        <v/>
      </c>
      <c r="K13" s="14" t="str">
        <f>IF('Growth &amp; fixed mindset'!K24="x",1,"")</f>
        <v/>
      </c>
      <c r="L13" s="14"/>
      <c r="M13" s="14"/>
      <c r="N13" s="14" t="str">
        <f>IF('Growth &amp; fixed mindset'!E24="x",1,"")</f>
        <v/>
      </c>
      <c r="O13" s="14" t="str">
        <f>IF('Growth &amp; fixed mindset'!F24="x",1,"")</f>
        <v/>
      </c>
      <c r="P13" s="14" t="str">
        <f>IF('Growth &amp; fixed mindset'!G24="x",1,"")</f>
        <v/>
      </c>
      <c r="Q13" s="14" t="str">
        <f>IF('Growth &amp; fixed mindset'!H24="x",1,"")</f>
        <v/>
      </c>
      <c r="R13" s="14" t="str">
        <f>IF('Growth &amp; fixed mindset'!I24="x",1,"")</f>
        <v/>
      </c>
      <c r="S13" s="14" t="str">
        <f>IF('Growth &amp; fixed mindset'!J24="x",1,"")</f>
        <v/>
      </c>
      <c r="T13" s="14" t="str">
        <f>IF('Growth &amp; fixed mindset'!K24="x",1,"")</f>
        <v/>
      </c>
      <c r="U13" s="16">
        <f t="shared" si="0"/>
        <v>0</v>
      </c>
    </row>
    <row r="14" spans="1:21" ht="14.4" customHeight="1" x14ac:dyDescent="0.3">
      <c r="A14" s="14" t="s">
        <v>29</v>
      </c>
      <c r="B14" s="14">
        <v>12</v>
      </c>
      <c r="C14" s="15" t="s">
        <v>20</v>
      </c>
      <c r="D14" s="14"/>
      <c r="E14" s="14" t="str">
        <f>IF('Growth &amp; fixed mindset'!E25="x",7,"")</f>
        <v/>
      </c>
      <c r="F14" s="14" t="str">
        <f>IF('Growth &amp; fixed mindset'!F25="x",6,"")</f>
        <v/>
      </c>
      <c r="G14" s="14" t="str">
        <f>IF('Growth &amp; fixed mindset'!G25="x",5,"")</f>
        <v/>
      </c>
      <c r="H14" s="14" t="str">
        <f>IF('Growth &amp; fixed mindset'!H25="x",4,"")</f>
        <v/>
      </c>
      <c r="I14" s="14" t="str">
        <f>IF('Growth &amp; fixed mindset'!I25="x",3,"")</f>
        <v/>
      </c>
      <c r="J14" s="14" t="str">
        <f>IF('Growth &amp; fixed mindset'!J25="x",2,"")</f>
        <v/>
      </c>
      <c r="K14" s="14" t="str">
        <f>IF('Growth &amp; fixed mindset'!K25="x",1,"")</f>
        <v/>
      </c>
      <c r="L14" s="14"/>
      <c r="M14" s="14"/>
      <c r="N14" s="14" t="str">
        <f>IF('Growth &amp; fixed mindset'!E25="x",1,"")</f>
        <v/>
      </c>
      <c r="O14" s="14" t="str">
        <f>IF('Growth &amp; fixed mindset'!F25="x",1,"")</f>
        <v/>
      </c>
      <c r="P14" s="14" t="str">
        <f>IF('Growth &amp; fixed mindset'!G25="x",1,"")</f>
        <v/>
      </c>
      <c r="Q14" s="14" t="str">
        <f>IF('Growth &amp; fixed mindset'!H25="x",1,"")</f>
        <v/>
      </c>
      <c r="R14" s="14" t="str">
        <f>IF('Growth &amp; fixed mindset'!I25="x",1,"")</f>
        <v/>
      </c>
      <c r="S14" s="14" t="str">
        <f>IF('Growth &amp; fixed mindset'!J25="x",1,"")</f>
        <v/>
      </c>
      <c r="T14" s="14" t="str">
        <f>IF('Growth &amp; fixed mindset'!K25="x",1,"")</f>
        <v/>
      </c>
      <c r="U14" s="16">
        <f t="shared" si="0"/>
        <v>0</v>
      </c>
    </row>
    <row r="15" spans="1:21" ht="14.4" customHeight="1" x14ac:dyDescent="0.3">
      <c r="A15" s="14" t="s">
        <v>29</v>
      </c>
      <c r="B15" s="14">
        <v>13</v>
      </c>
      <c r="C15" s="15" t="s">
        <v>21</v>
      </c>
      <c r="D15" s="14"/>
      <c r="E15" s="14" t="str">
        <f>IF('Growth &amp; fixed mindset'!E26="x",7,"")</f>
        <v/>
      </c>
      <c r="F15" s="14" t="str">
        <f>IF('Growth &amp; fixed mindset'!F26="x",6,"")</f>
        <v/>
      </c>
      <c r="G15" s="14" t="str">
        <f>IF('Growth &amp; fixed mindset'!G26="x",5,"")</f>
        <v/>
      </c>
      <c r="H15" s="14" t="str">
        <f>IF('Growth &amp; fixed mindset'!H26="x",4,"")</f>
        <v/>
      </c>
      <c r="I15" s="14" t="str">
        <f>IF('Growth &amp; fixed mindset'!I26="x",3,"")</f>
        <v/>
      </c>
      <c r="J15" s="14" t="str">
        <f>IF('Growth &amp; fixed mindset'!J26="x",2,"")</f>
        <v/>
      </c>
      <c r="K15" s="14" t="str">
        <f>IF('Growth &amp; fixed mindset'!K26="x",1,"")</f>
        <v/>
      </c>
      <c r="L15" s="14"/>
      <c r="M15" s="14"/>
      <c r="N15" s="14" t="str">
        <f>IF('Growth &amp; fixed mindset'!E26="x",1,"")</f>
        <v/>
      </c>
      <c r="O15" s="14" t="str">
        <f>IF('Growth &amp; fixed mindset'!F26="x",1,"")</f>
        <v/>
      </c>
      <c r="P15" s="14" t="str">
        <f>IF('Growth &amp; fixed mindset'!G26="x",1,"")</f>
        <v/>
      </c>
      <c r="Q15" s="14" t="str">
        <f>IF('Growth &amp; fixed mindset'!H26="x",1,"")</f>
        <v/>
      </c>
      <c r="R15" s="14" t="str">
        <f>IF('Growth &amp; fixed mindset'!I26="x",1,"")</f>
        <v/>
      </c>
      <c r="S15" s="14" t="str">
        <f>IF('Growth &amp; fixed mindset'!J26="x",1,"")</f>
        <v/>
      </c>
      <c r="T15" s="14" t="str">
        <f>IF('Growth &amp; fixed mindset'!K26="x",1,"")</f>
        <v/>
      </c>
      <c r="U15" s="16">
        <f t="shared" si="0"/>
        <v>0</v>
      </c>
    </row>
    <row r="16" spans="1:21" ht="14.4" customHeight="1" x14ac:dyDescent="0.3">
      <c r="A16" s="14" t="s">
        <v>28</v>
      </c>
      <c r="B16" s="14">
        <v>14</v>
      </c>
      <c r="C16" s="15" t="s">
        <v>23</v>
      </c>
      <c r="D16" s="14"/>
      <c r="E16" s="14" t="str">
        <f>IF('Growth &amp; fixed mindset'!E27="x",1,"")</f>
        <v/>
      </c>
      <c r="F16" s="14" t="str">
        <f>IF('Growth &amp; fixed mindset'!F27="x",2,"")</f>
        <v/>
      </c>
      <c r="G16" s="14" t="str">
        <f>IF('Growth &amp; fixed mindset'!G27="x",3,"")</f>
        <v/>
      </c>
      <c r="H16" s="14" t="str">
        <f>IF('Growth &amp; fixed mindset'!H27="x",4,"")</f>
        <v/>
      </c>
      <c r="I16" s="14" t="str">
        <f>IF('Growth &amp; fixed mindset'!I27="x",5,"")</f>
        <v/>
      </c>
      <c r="J16" s="14" t="str">
        <f>IF('Growth &amp; fixed mindset'!J27="x",6,"")</f>
        <v/>
      </c>
      <c r="K16" s="14" t="str">
        <f>IF('Growth &amp; fixed mindset'!K27="x",7,"")</f>
        <v/>
      </c>
      <c r="L16" s="14"/>
      <c r="M16" s="14"/>
      <c r="N16" s="14" t="str">
        <f>IF('Growth &amp; fixed mindset'!E27="x",1,"")</f>
        <v/>
      </c>
      <c r="O16" s="14" t="str">
        <f>IF('Growth &amp; fixed mindset'!F27="x",1,"")</f>
        <v/>
      </c>
      <c r="P16" s="14" t="str">
        <f>IF('Growth &amp; fixed mindset'!G27="x",1,"")</f>
        <v/>
      </c>
      <c r="Q16" s="14" t="str">
        <f>IF('Growth &amp; fixed mindset'!H27="x",1,"")</f>
        <v/>
      </c>
      <c r="R16" s="14" t="str">
        <f>IF('Growth &amp; fixed mindset'!I27="x",1,"")</f>
        <v/>
      </c>
      <c r="S16" s="14" t="str">
        <f>IF('Growth &amp; fixed mindset'!J27="x",1,"")</f>
        <v/>
      </c>
      <c r="T16" s="14" t="str">
        <f>IF('Growth &amp; fixed mindset'!K27="x",1,"")</f>
        <v/>
      </c>
      <c r="U16" s="16">
        <f t="shared" si="0"/>
        <v>0</v>
      </c>
    </row>
    <row r="17" spans="1:21" ht="14.4" customHeight="1" x14ac:dyDescent="0.3">
      <c r="A17" s="14" t="s">
        <v>29</v>
      </c>
      <c r="B17" s="14">
        <v>15</v>
      </c>
      <c r="C17" s="15" t="s">
        <v>22</v>
      </c>
      <c r="D17" s="14"/>
      <c r="E17" s="14" t="str">
        <f>IF('Growth &amp; fixed mindset'!E28="x",7,"")</f>
        <v/>
      </c>
      <c r="F17" s="14" t="str">
        <f>IF('Growth &amp; fixed mindset'!F28="x",6,"")</f>
        <v/>
      </c>
      <c r="G17" s="14" t="str">
        <f>IF('Growth &amp; fixed mindset'!G28="x",5,"")</f>
        <v/>
      </c>
      <c r="H17" s="14" t="str">
        <f>IF('Growth &amp; fixed mindset'!H28="x",4,"")</f>
        <v/>
      </c>
      <c r="I17" s="14" t="str">
        <f>IF('Growth &amp; fixed mindset'!I28="x",3,"")</f>
        <v/>
      </c>
      <c r="J17" s="14" t="str">
        <f>IF('Growth &amp; fixed mindset'!J28="x",2,"")</f>
        <v/>
      </c>
      <c r="K17" s="14" t="str">
        <f>IF('Growth &amp; fixed mindset'!K28="x",1,"")</f>
        <v/>
      </c>
      <c r="L17" s="14"/>
      <c r="M17" s="14"/>
      <c r="N17" s="14" t="str">
        <f>IF('Growth &amp; fixed mindset'!E28="x",1,"")</f>
        <v/>
      </c>
      <c r="O17" s="14" t="str">
        <f>IF('Growth &amp; fixed mindset'!F28="x",1,"")</f>
        <v/>
      </c>
      <c r="P17" s="14" t="str">
        <f>IF('Growth &amp; fixed mindset'!G28="x",1,"")</f>
        <v/>
      </c>
      <c r="Q17" s="14" t="str">
        <f>IF('Growth &amp; fixed mindset'!H28="x",1,"")</f>
        <v/>
      </c>
      <c r="R17" s="14" t="str">
        <f>IF('Growth &amp; fixed mindset'!I28="x",1,"")</f>
        <v/>
      </c>
      <c r="S17" s="14" t="str">
        <f>IF('Growth &amp; fixed mindset'!J28="x",1,"")</f>
        <v/>
      </c>
      <c r="T17" s="14" t="str">
        <f>IF('Growth &amp; fixed mindset'!K28="x",1,"")</f>
        <v/>
      </c>
      <c r="U17" s="16">
        <f t="shared" si="0"/>
        <v>0</v>
      </c>
    </row>
    <row r="18" spans="1:21" ht="14.4" customHeight="1" x14ac:dyDescent="0.3">
      <c r="A18" s="14" t="s">
        <v>28</v>
      </c>
      <c r="B18" s="14">
        <v>16</v>
      </c>
      <c r="C18" s="15" t="s">
        <v>24</v>
      </c>
      <c r="D18" s="14"/>
      <c r="E18" s="14" t="str">
        <f>IF('Growth &amp; fixed mindset'!E29="x",1,"")</f>
        <v/>
      </c>
      <c r="F18" s="14" t="str">
        <f>IF('Growth &amp; fixed mindset'!F29="x",2,"")</f>
        <v/>
      </c>
      <c r="G18" s="14" t="str">
        <f>IF('Growth &amp; fixed mindset'!G29="x",3,"")</f>
        <v/>
      </c>
      <c r="H18" s="14" t="str">
        <f>IF('Growth &amp; fixed mindset'!H29="x",4,"")</f>
        <v/>
      </c>
      <c r="I18" s="14" t="str">
        <f>IF('Growth &amp; fixed mindset'!I29="x",5,"")</f>
        <v/>
      </c>
      <c r="J18" s="14" t="str">
        <f>IF('Growth &amp; fixed mindset'!J29="x",6,"")</f>
        <v/>
      </c>
      <c r="K18" s="14" t="str">
        <f>IF('Growth &amp; fixed mindset'!K29="x",7,"")</f>
        <v/>
      </c>
      <c r="L18" s="14"/>
      <c r="M18" s="14"/>
      <c r="N18" s="14" t="str">
        <f>IF('Growth &amp; fixed mindset'!E29="x",1,"")</f>
        <v/>
      </c>
      <c r="O18" s="14" t="str">
        <f>IF('Growth &amp; fixed mindset'!F29="x",1,"")</f>
        <v/>
      </c>
      <c r="P18" s="14" t="str">
        <f>IF('Growth &amp; fixed mindset'!G29="x",1,"")</f>
        <v/>
      </c>
      <c r="Q18" s="14" t="str">
        <f>IF('Growth &amp; fixed mindset'!H29="x",1,"")</f>
        <v/>
      </c>
      <c r="R18" s="14" t="str">
        <f>IF('Growth &amp; fixed mindset'!I29="x",1,"")</f>
        <v/>
      </c>
      <c r="S18" s="14" t="str">
        <f>IF('Growth &amp; fixed mindset'!J29="x",1,"")</f>
        <v/>
      </c>
      <c r="T18" s="14" t="str">
        <f>IF('Growth &amp; fixed mindset'!K29="x",1,"")</f>
        <v/>
      </c>
      <c r="U18" s="16">
        <f t="shared" si="0"/>
        <v>0</v>
      </c>
    </row>
    <row r="19" spans="1:21" ht="14.4" customHeight="1" x14ac:dyDescent="0.3">
      <c r="A19" s="14" t="s">
        <v>29</v>
      </c>
      <c r="B19" s="14">
        <v>17</v>
      </c>
      <c r="C19" s="15" t="s">
        <v>25</v>
      </c>
      <c r="D19" s="14"/>
      <c r="E19" s="14" t="str">
        <f>IF('Growth &amp; fixed mindset'!E30="x",7,"")</f>
        <v/>
      </c>
      <c r="F19" s="14" t="str">
        <f>IF('Growth &amp; fixed mindset'!F30="x",6,"")</f>
        <v/>
      </c>
      <c r="G19" s="14" t="str">
        <f>IF('Growth &amp; fixed mindset'!G30="x",5,"")</f>
        <v/>
      </c>
      <c r="H19" s="14" t="str">
        <f>IF('Growth &amp; fixed mindset'!H30="x",4,"")</f>
        <v/>
      </c>
      <c r="I19" s="14" t="str">
        <f>IF('Growth &amp; fixed mindset'!I30="x",3,"")</f>
        <v/>
      </c>
      <c r="J19" s="14" t="str">
        <f>IF('Growth &amp; fixed mindset'!J30="x",2,"")</f>
        <v/>
      </c>
      <c r="K19" s="14" t="str">
        <f>IF('Growth &amp; fixed mindset'!K30="x",1,"")</f>
        <v/>
      </c>
      <c r="L19" s="14"/>
      <c r="M19" s="14"/>
      <c r="N19" s="14" t="str">
        <f>IF('Growth &amp; fixed mindset'!E30="x",1,"")</f>
        <v/>
      </c>
      <c r="O19" s="14" t="str">
        <f>IF('Growth &amp; fixed mindset'!F30="x",1,"")</f>
        <v/>
      </c>
      <c r="P19" s="14" t="str">
        <f>IF('Growth &amp; fixed mindset'!G30="x",1,"")</f>
        <v/>
      </c>
      <c r="Q19" s="14" t="str">
        <f>IF('Growth &amp; fixed mindset'!H30="x",1,"")</f>
        <v/>
      </c>
      <c r="R19" s="14" t="str">
        <f>IF('Growth &amp; fixed mindset'!I30="x",1,"")</f>
        <v/>
      </c>
      <c r="S19" s="14" t="str">
        <f>IF('Growth &amp; fixed mindset'!J30="x",1,"")</f>
        <v/>
      </c>
      <c r="T19" s="14" t="str">
        <f>IF('Growth &amp; fixed mindset'!K30="x",1,"")</f>
        <v/>
      </c>
      <c r="U19" s="16">
        <f t="shared" si="0"/>
        <v>0</v>
      </c>
    </row>
    <row r="20" spans="1:21" ht="14.4" customHeight="1" x14ac:dyDescent="0.3">
      <c r="A20" s="14" t="s">
        <v>29</v>
      </c>
      <c r="B20" s="14">
        <v>18</v>
      </c>
      <c r="C20" s="15" t="s">
        <v>26</v>
      </c>
      <c r="D20" s="14"/>
      <c r="E20" s="14" t="str">
        <f>IF('Growth &amp; fixed mindset'!E31="x",7,"")</f>
        <v/>
      </c>
      <c r="F20" s="14" t="str">
        <f>IF('Growth &amp; fixed mindset'!F31="x",6,"")</f>
        <v/>
      </c>
      <c r="G20" s="14" t="str">
        <f>IF('Growth &amp; fixed mindset'!G31="x",5,"")</f>
        <v/>
      </c>
      <c r="H20" s="14" t="str">
        <f>IF('Growth &amp; fixed mindset'!H31="x",4,"")</f>
        <v/>
      </c>
      <c r="I20" s="14" t="str">
        <f>IF('Growth &amp; fixed mindset'!I31="x",3,"")</f>
        <v/>
      </c>
      <c r="J20" s="14" t="str">
        <f>IF('Growth &amp; fixed mindset'!J31="x",2,"")</f>
        <v/>
      </c>
      <c r="K20" s="14" t="str">
        <f>IF('Growth &amp; fixed mindset'!K31="x",1,"")</f>
        <v/>
      </c>
      <c r="L20" s="14"/>
      <c r="M20" s="14"/>
      <c r="N20" s="14" t="str">
        <f>IF('Growth &amp; fixed mindset'!E31="x",1,"")</f>
        <v/>
      </c>
      <c r="O20" s="14" t="str">
        <f>IF('Growth &amp; fixed mindset'!F31="x",1,"")</f>
        <v/>
      </c>
      <c r="P20" s="14" t="str">
        <f>IF('Growth &amp; fixed mindset'!G31="x",1,"")</f>
        <v/>
      </c>
      <c r="Q20" s="14" t="str">
        <f>IF('Growth &amp; fixed mindset'!H31="x",1,"")</f>
        <v/>
      </c>
      <c r="R20" s="14" t="str">
        <f>IF('Growth &amp; fixed mindset'!I31="x",1,"")</f>
        <v/>
      </c>
      <c r="S20" s="14" t="str">
        <f>IF('Growth &amp; fixed mindset'!J31="x",1,"")</f>
        <v/>
      </c>
      <c r="T20" s="14" t="str">
        <f>IF('Growth &amp; fixed mindset'!K31="x",1,"")</f>
        <v/>
      </c>
      <c r="U20" s="16">
        <f t="shared" si="0"/>
        <v>0</v>
      </c>
    </row>
    <row r="21" spans="1:21" x14ac:dyDescent="0.3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1" x14ac:dyDescent="0.3">
      <c r="A22" s="14"/>
      <c r="B22" s="14"/>
      <c r="C22" s="14"/>
      <c r="D22" s="14"/>
      <c r="E22" s="14">
        <f>SUM(E3:K20)</f>
        <v>0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1" x14ac:dyDescent="0.3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1" x14ac:dyDescent="0.3">
      <c r="A24" s="14"/>
      <c r="B24" s="14"/>
      <c r="C24" s="14"/>
      <c r="D24" s="14"/>
      <c r="E24" s="14">
        <v>1</v>
      </c>
      <c r="F24" s="14" t="str">
        <f>IF(E24=uitkomst,"Sterke fixed mindset","")</f>
        <v/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1" x14ac:dyDescent="0.3">
      <c r="A25" s="14"/>
      <c r="B25" s="14"/>
      <c r="C25" s="14"/>
      <c r="D25" s="14"/>
      <c r="E25" s="14">
        <v>2</v>
      </c>
      <c r="F25" s="14" t="str">
        <f>IF(E25=uitkomst,"Sterke fixed mindset","")</f>
        <v/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1" x14ac:dyDescent="0.3">
      <c r="A26" s="14"/>
      <c r="B26" s="14"/>
      <c r="C26" s="14"/>
      <c r="D26" s="14"/>
      <c r="E26" s="14">
        <v>3</v>
      </c>
      <c r="F26" s="14" t="str">
        <f>IF(E26=uitkomst,"Sterke fixed mindset","")</f>
        <v/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1" x14ac:dyDescent="0.3">
      <c r="A27" s="14"/>
      <c r="B27" s="14"/>
      <c r="C27" s="14"/>
      <c r="D27" s="14"/>
      <c r="E27" s="14">
        <v>4</v>
      </c>
      <c r="F27" s="14" t="str">
        <f>IF(E27=uitkomst,"Sterke fixed mindset","")</f>
        <v/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1" x14ac:dyDescent="0.3">
      <c r="A28" s="14"/>
      <c r="B28" s="14"/>
      <c r="C28" s="14"/>
      <c r="D28" s="14"/>
      <c r="E28" s="14">
        <v>5</v>
      </c>
      <c r="F28" s="14" t="str">
        <f>IF(E28=uitkomst,"Sterke fixed mindset","")</f>
        <v/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1" x14ac:dyDescent="0.3">
      <c r="A29" s="14"/>
      <c r="B29" s="14"/>
      <c r="C29" s="14"/>
      <c r="D29" s="14"/>
      <c r="E29" s="14">
        <v>6</v>
      </c>
      <c r="F29" s="14" t="str">
        <f>IF(E29=uitkomst,"Sterke fixed mindset","")</f>
        <v/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1" x14ac:dyDescent="0.3">
      <c r="A30" s="14"/>
      <c r="B30" s="14"/>
      <c r="C30" s="14"/>
      <c r="D30" s="14"/>
      <c r="E30" s="14">
        <v>7</v>
      </c>
      <c r="F30" s="14" t="str">
        <f>IF(E30=uitkomst,"Sterke fixed mindset","")</f>
        <v/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1" x14ac:dyDescent="0.3">
      <c r="A31" s="14"/>
      <c r="B31" s="14"/>
      <c r="C31" s="14"/>
      <c r="D31" s="14"/>
      <c r="E31" s="14">
        <v>8</v>
      </c>
      <c r="F31" s="14" t="str">
        <f>IF(E31=uitkomst,"Sterke fixed mindset","")</f>
        <v/>
      </c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1" x14ac:dyDescent="0.3">
      <c r="A32" s="14"/>
      <c r="B32" s="14"/>
      <c r="C32" s="14"/>
      <c r="D32" s="14"/>
      <c r="E32" s="14">
        <v>9</v>
      </c>
      <c r="F32" s="14" t="str">
        <f>IF(E32=uitkomst,"Sterke fixed mindset","")</f>
        <v/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1:20" x14ac:dyDescent="0.3">
      <c r="A33" s="14"/>
      <c r="B33" s="14"/>
      <c r="C33" s="14"/>
      <c r="D33" s="14"/>
      <c r="E33" s="14">
        <v>10</v>
      </c>
      <c r="F33" s="14" t="str">
        <f>IF(E33=uitkomst,"Sterke fixed mindset","")</f>
        <v/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1:20" x14ac:dyDescent="0.3">
      <c r="A34" s="14"/>
      <c r="B34" s="14"/>
      <c r="C34" s="14"/>
      <c r="D34" s="14"/>
      <c r="E34" s="14">
        <v>11</v>
      </c>
      <c r="F34" s="14" t="str">
        <f>IF(E34=uitkomst,"Sterke fixed mindset","")</f>
        <v/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1:20" x14ac:dyDescent="0.3">
      <c r="A35" s="14"/>
      <c r="B35" s="14"/>
      <c r="C35" s="14"/>
      <c r="D35" s="14"/>
      <c r="E35" s="14">
        <v>12</v>
      </c>
      <c r="F35" s="14" t="str">
        <f>IF(E35=uitkomst,"Sterke fixed mindset","")</f>
        <v/>
      </c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1:20" x14ac:dyDescent="0.3">
      <c r="A36" s="14"/>
      <c r="B36" s="14"/>
      <c r="C36" s="14"/>
      <c r="D36" s="14"/>
      <c r="E36" s="14">
        <v>13</v>
      </c>
      <c r="F36" s="14" t="str">
        <f>IF(E36=uitkomst,"Sterke fixed mindset","")</f>
        <v/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</row>
    <row r="37" spans="1:20" x14ac:dyDescent="0.3">
      <c r="A37" s="14"/>
      <c r="B37" s="14"/>
      <c r="C37" s="14"/>
      <c r="D37" s="14"/>
      <c r="E37" s="14">
        <v>14</v>
      </c>
      <c r="F37" s="14" t="str">
        <f>IF(E37=uitkomst,"Sterke fixed mindset","")</f>
        <v/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</row>
    <row r="38" spans="1:20" x14ac:dyDescent="0.3">
      <c r="A38" s="14"/>
      <c r="B38" s="14"/>
      <c r="C38" s="14"/>
      <c r="D38" s="14"/>
      <c r="E38" s="14">
        <v>15</v>
      </c>
      <c r="F38" s="14" t="str">
        <f>IF(E38=uitkomst,"Sterke fixed mindset","")</f>
        <v/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spans="1:20" x14ac:dyDescent="0.3">
      <c r="A39" s="14"/>
      <c r="B39" s="14"/>
      <c r="C39" s="14"/>
      <c r="D39" s="14"/>
      <c r="E39" s="14">
        <v>16</v>
      </c>
      <c r="F39" s="14" t="str">
        <f>IF(E39=uitkomst,"Sterke fixed mindset","")</f>
        <v/>
      </c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spans="1:20" x14ac:dyDescent="0.3">
      <c r="A40" s="14"/>
      <c r="B40" s="14"/>
      <c r="C40" s="14"/>
      <c r="D40" s="14"/>
      <c r="E40" s="14">
        <v>17</v>
      </c>
      <c r="F40" s="14" t="str">
        <f>IF(E40=uitkomst,"Sterke fixed mindset","")</f>
        <v/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1:20" x14ac:dyDescent="0.3">
      <c r="A41" s="14"/>
      <c r="B41" s="14"/>
      <c r="C41" s="14"/>
      <c r="D41" s="14"/>
      <c r="E41" s="14">
        <v>18</v>
      </c>
      <c r="F41" s="14" t="str">
        <f>IF(E41=uitkomst,"Sterke fixed mindset","")</f>
        <v/>
      </c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1:20" x14ac:dyDescent="0.3">
      <c r="A42" s="14"/>
      <c r="B42" s="14"/>
      <c r="C42" s="14"/>
      <c r="D42" s="14"/>
      <c r="E42" s="14">
        <v>19</v>
      </c>
      <c r="F42" s="14" t="str">
        <f>IF(E42=uitkomst,"Sterke fixed mindset","")</f>
        <v/>
      </c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</row>
    <row r="43" spans="1:20" x14ac:dyDescent="0.3">
      <c r="A43" s="14"/>
      <c r="B43" s="14"/>
      <c r="C43" s="14"/>
      <c r="D43" s="14"/>
      <c r="E43" s="14">
        <v>20</v>
      </c>
      <c r="F43" s="14" t="str">
        <f>IF(E43=uitkomst,"Sterke fixed mindset","")</f>
        <v/>
      </c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</row>
    <row r="44" spans="1:20" x14ac:dyDescent="0.3">
      <c r="A44" s="14"/>
      <c r="B44" s="14"/>
      <c r="C44" s="14"/>
      <c r="D44" s="14"/>
      <c r="E44" s="14">
        <v>21</v>
      </c>
      <c r="F44" s="14" t="str">
        <f>IF(E44=uitkomst,"Sterke fixed mindset","")</f>
        <v/>
      </c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</row>
    <row r="45" spans="1:20" x14ac:dyDescent="0.3">
      <c r="A45" s="14"/>
      <c r="B45" s="14"/>
      <c r="C45" s="14"/>
      <c r="D45" s="14"/>
      <c r="E45" s="14">
        <v>22</v>
      </c>
      <c r="F45" s="14" t="str">
        <f>IF(E45=uitkomst,"Sterke fixed mindset","")</f>
        <v/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</row>
    <row r="46" spans="1:20" x14ac:dyDescent="0.3">
      <c r="A46" s="14"/>
      <c r="B46" s="14"/>
      <c r="C46" s="14"/>
      <c r="D46" s="14"/>
      <c r="E46" s="14">
        <v>23</v>
      </c>
      <c r="F46" s="14" t="str">
        <f>IF(E46=uitkomst,"Sterke fixed mindset","")</f>
        <v/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</row>
    <row r="47" spans="1:20" x14ac:dyDescent="0.3">
      <c r="A47" s="14"/>
      <c r="B47" s="14"/>
      <c r="C47" s="14"/>
      <c r="D47" s="14"/>
      <c r="E47" s="14">
        <v>24</v>
      </c>
      <c r="F47" s="14" t="str">
        <f>IF(E47=uitkomst,"Sterke fixed mindset","")</f>
        <v/>
      </c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</row>
    <row r="48" spans="1:20" x14ac:dyDescent="0.3">
      <c r="A48" s="14"/>
      <c r="B48" s="14"/>
      <c r="C48" s="14"/>
      <c r="D48" s="14"/>
      <c r="E48" s="14">
        <v>25</v>
      </c>
      <c r="F48" s="14" t="str">
        <f>IF(E48=uitkomst,"Fixed mindset met growth ideeën","")</f>
        <v/>
      </c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</row>
    <row r="49" spans="1:20" x14ac:dyDescent="0.3">
      <c r="A49" s="14"/>
      <c r="B49" s="14"/>
      <c r="C49" s="14"/>
      <c r="D49" s="14"/>
      <c r="E49" s="14">
        <v>26</v>
      </c>
      <c r="F49" s="14" t="str">
        <f>IF(E49=uitkomst,"Fixed mindset met growth ideeën","")</f>
        <v/>
      </c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</row>
    <row r="50" spans="1:20" x14ac:dyDescent="0.3">
      <c r="A50" s="14"/>
      <c r="B50" s="14"/>
      <c r="C50" s="14"/>
      <c r="D50" s="14"/>
      <c r="E50" s="14">
        <v>27</v>
      </c>
      <c r="F50" s="14" t="str">
        <f>IF(E50=uitkomst,"Fixed mindset met growth ideeën","")</f>
        <v/>
      </c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</row>
    <row r="51" spans="1:20" x14ac:dyDescent="0.3">
      <c r="A51" s="14"/>
      <c r="B51" s="14"/>
      <c r="C51" s="14"/>
      <c r="D51" s="14"/>
      <c r="E51" s="14">
        <v>28</v>
      </c>
      <c r="F51" s="14" t="str">
        <f>IF(E51=uitkomst,"Fixed mindset met growth ideeën","")</f>
        <v/>
      </c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</row>
    <row r="52" spans="1:20" x14ac:dyDescent="0.3">
      <c r="A52" s="14"/>
      <c r="B52" s="14"/>
      <c r="C52" s="14"/>
      <c r="D52" s="14"/>
      <c r="E52" s="14">
        <v>29</v>
      </c>
      <c r="F52" s="14" t="str">
        <f>IF(E52=uitkomst,"Fixed mindset met growth ideeën","")</f>
        <v/>
      </c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</row>
    <row r="53" spans="1:20" x14ac:dyDescent="0.3">
      <c r="A53" s="14"/>
      <c r="B53" s="14"/>
      <c r="C53" s="14"/>
      <c r="D53" s="14"/>
      <c r="E53" s="14">
        <v>30</v>
      </c>
      <c r="F53" s="14" t="str">
        <f>IF(E53=uitkomst,"Fixed mindset met growth ideeën","")</f>
        <v/>
      </c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</row>
    <row r="54" spans="1:20" x14ac:dyDescent="0.3">
      <c r="A54" s="14"/>
      <c r="B54" s="14"/>
      <c r="C54" s="14"/>
      <c r="D54" s="14"/>
      <c r="E54" s="14">
        <v>31</v>
      </c>
      <c r="F54" s="14" t="str">
        <f>IF(E54=uitkomst,"Fixed mindset met growth ideeën","")</f>
        <v/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</row>
    <row r="55" spans="1:20" x14ac:dyDescent="0.3">
      <c r="A55" s="14"/>
      <c r="B55" s="14"/>
      <c r="C55" s="14"/>
      <c r="D55" s="14"/>
      <c r="E55" s="14">
        <v>32</v>
      </c>
      <c r="F55" s="14" t="str">
        <f>IF(E55=uitkomst,"Fixed mindset met growth ideeën","")</f>
        <v/>
      </c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</row>
    <row r="56" spans="1:20" x14ac:dyDescent="0.3">
      <c r="A56" s="14"/>
      <c r="B56" s="14"/>
      <c r="C56" s="14"/>
      <c r="D56" s="14"/>
      <c r="E56" s="14">
        <v>33</v>
      </c>
      <c r="F56" s="14" t="str">
        <f>IF(E56=uitkomst,"Fixed mindset met growth ideeën","")</f>
        <v/>
      </c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</row>
    <row r="57" spans="1:20" x14ac:dyDescent="0.3">
      <c r="A57" s="14"/>
      <c r="B57" s="14"/>
      <c r="C57" s="14"/>
      <c r="D57" s="14"/>
      <c r="E57" s="14">
        <v>34</v>
      </c>
      <c r="F57" s="14" t="str">
        <f>IF(E57=uitkomst,"Fixed mindset met growth ideeën","")</f>
        <v/>
      </c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</row>
    <row r="58" spans="1:20" x14ac:dyDescent="0.3">
      <c r="A58" s="14"/>
      <c r="B58" s="14"/>
      <c r="C58" s="14"/>
      <c r="D58" s="14"/>
      <c r="E58" s="14">
        <v>35</v>
      </c>
      <c r="F58" s="14" t="str">
        <f>IF(E58=uitkomst,"Fixed mindset met growth ideeën","")</f>
        <v/>
      </c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</row>
    <row r="59" spans="1:20" x14ac:dyDescent="0.3">
      <c r="A59" s="14"/>
      <c r="B59" s="14"/>
      <c r="C59" s="14"/>
      <c r="D59" s="14"/>
      <c r="E59" s="14">
        <v>36</v>
      </c>
      <c r="F59" s="14" t="str">
        <f>IF(E59=uitkomst,"Fixed mindset met growth ideeën","")</f>
        <v/>
      </c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</row>
    <row r="60" spans="1:20" x14ac:dyDescent="0.3">
      <c r="A60" s="14"/>
      <c r="B60" s="14"/>
      <c r="C60" s="14"/>
      <c r="D60" s="14"/>
      <c r="E60" s="14">
        <v>37</v>
      </c>
      <c r="F60" s="14" t="str">
        <f>IF(E60=uitkomst,"Fixed mindset met growth ideeën","")</f>
        <v/>
      </c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1:20" x14ac:dyDescent="0.3">
      <c r="A61" s="14"/>
      <c r="B61" s="14"/>
      <c r="C61" s="14"/>
      <c r="D61" s="14"/>
      <c r="E61" s="14">
        <v>38</v>
      </c>
      <c r="F61" s="14" t="str">
        <f>IF(E61=uitkomst,"Fixed mindset met growth ideeën","")</f>
        <v/>
      </c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1:20" x14ac:dyDescent="0.3">
      <c r="A62" s="14"/>
      <c r="B62" s="14"/>
      <c r="C62" s="14"/>
      <c r="D62" s="14"/>
      <c r="E62" s="14">
        <v>39</v>
      </c>
      <c r="F62" s="14" t="str">
        <f>IF(E62=uitkomst,"Fixed mindset met growth ideeën","")</f>
        <v/>
      </c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</row>
    <row r="63" spans="1:20" x14ac:dyDescent="0.3">
      <c r="A63" s="14"/>
      <c r="B63" s="14"/>
      <c r="C63" s="14"/>
      <c r="D63" s="14"/>
      <c r="E63" s="14">
        <v>40</v>
      </c>
      <c r="F63" s="14" t="str">
        <f>IF(E63=uitkomst,"Fixed mindset met growth ideeën","")</f>
        <v/>
      </c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 x14ac:dyDescent="0.3">
      <c r="A64" s="14"/>
      <c r="B64" s="14"/>
      <c r="C64" s="14"/>
      <c r="D64" s="14"/>
      <c r="E64" s="14">
        <v>41</v>
      </c>
      <c r="F64" s="14" t="str">
        <f>IF(E64=uitkomst,"Fixed mindset met growth ideeën","")</f>
        <v/>
      </c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  <row r="65" spans="1:20" x14ac:dyDescent="0.3">
      <c r="A65" s="14"/>
      <c r="B65" s="14"/>
      <c r="C65" s="14"/>
      <c r="D65" s="14"/>
      <c r="E65" s="14">
        <v>42</v>
      </c>
      <c r="F65" s="14" t="str">
        <f>IF(E65=uitkomst,"Fixed mindset met growth ideeën","")</f>
        <v/>
      </c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</row>
    <row r="66" spans="1:20" x14ac:dyDescent="0.3">
      <c r="A66" s="14"/>
      <c r="B66" s="14"/>
      <c r="C66" s="14"/>
      <c r="D66" s="14"/>
      <c r="E66" s="14">
        <v>43</v>
      </c>
      <c r="F66" s="14" t="str">
        <f>IF(E66=uitkomst,"Fixed mindset met growth ideeën","")</f>
        <v/>
      </c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</row>
    <row r="67" spans="1:20" x14ac:dyDescent="0.3">
      <c r="A67" s="14"/>
      <c r="B67" s="14"/>
      <c r="C67" s="14"/>
      <c r="D67" s="14"/>
      <c r="E67" s="14">
        <v>44</v>
      </c>
      <c r="F67" s="14" t="str">
        <f>IF(E67=uitkomst,"Fixed mindset met growth ideeën","")</f>
        <v/>
      </c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</row>
    <row r="68" spans="1:20" x14ac:dyDescent="0.3">
      <c r="A68" s="14"/>
      <c r="B68" s="14"/>
      <c r="C68" s="14"/>
      <c r="D68" s="14"/>
      <c r="E68" s="14">
        <v>45</v>
      </c>
      <c r="F68" s="14" t="str">
        <f>IF(E68=uitkomst,"Fixed mindset met growth ideeën","")</f>
        <v/>
      </c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</row>
    <row r="69" spans="1:20" x14ac:dyDescent="0.3">
      <c r="A69" s="14"/>
      <c r="B69" s="14"/>
      <c r="C69" s="14"/>
      <c r="D69" s="14"/>
      <c r="E69" s="14">
        <v>46</v>
      </c>
      <c r="F69" s="14" t="str">
        <f>IF(E69=uitkomst,"Fixed mindset met growth ideeën","")</f>
        <v/>
      </c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</row>
    <row r="70" spans="1:20" x14ac:dyDescent="0.3">
      <c r="A70" s="14"/>
      <c r="B70" s="14"/>
      <c r="C70" s="14"/>
      <c r="D70" s="14"/>
      <c r="E70" s="14">
        <v>47</v>
      </c>
      <c r="F70" s="14" t="str">
        <f>IF(E70=uitkomst,"Fixed mindset met growth ideeën","")</f>
        <v/>
      </c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</row>
    <row r="71" spans="1:20" x14ac:dyDescent="0.3">
      <c r="A71" s="14"/>
      <c r="B71" s="14"/>
      <c r="C71" s="14"/>
      <c r="D71" s="14"/>
      <c r="E71" s="14">
        <v>48</v>
      </c>
      <c r="F71" s="14" t="str">
        <f>IF(E71=uitkomst,"Fixed mindset met growth ideeën","")</f>
        <v/>
      </c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</row>
    <row r="72" spans="1:20" x14ac:dyDescent="0.3">
      <c r="A72" s="14"/>
      <c r="B72" s="14"/>
      <c r="C72" s="14"/>
      <c r="D72" s="14"/>
      <c r="E72" s="14">
        <v>49</v>
      </c>
      <c r="F72" s="14" t="str">
        <f>IF(E72=uitkomst,"Fixed mindset met growth ideeën","")</f>
        <v/>
      </c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</row>
    <row r="73" spans="1:20" x14ac:dyDescent="0.3">
      <c r="A73" s="14"/>
      <c r="B73" s="14"/>
      <c r="C73" s="14"/>
      <c r="D73" s="14"/>
      <c r="E73" s="14">
        <v>50</v>
      </c>
      <c r="F73" s="14" t="str">
        <f>IF(E73=uitkomst,"Fixed mindset met growth ideeën","")</f>
        <v/>
      </c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</row>
    <row r="74" spans="1:20" x14ac:dyDescent="0.3">
      <c r="A74" s="14"/>
      <c r="B74" s="14"/>
      <c r="C74" s="14"/>
      <c r="D74" s="14"/>
      <c r="E74" s="14">
        <v>51</v>
      </c>
      <c r="F74" s="14" t="str">
        <f>IF(E74=uitkomst,"Growth mindset met fixed ideeën","")</f>
        <v/>
      </c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</row>
    <row r="75" spans="1:20" x14ac:dyDescent="0.3">
      <c r="A75" s="14"/>
      <c r="B75" s="14"/>
      <c r="C75" s="14"/>
      <c r="D75" s="14"/>
      <c r="E75" s="14">
        <v>52</v>
      </c>
      <c r="F75" s="14" t="str">
        <f>IF(E75=uitkomst,"Growth mindset met fixed ideeën","")</f>
        <v/>
      </c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</row>
    <row r="76" spans="1:20" x14ac:dyDescent="0.3">
      <c r="A76" s="14"/>
      <c r="B76" s="14"/>
      <c r="C76" s="14"/>
      <c r="D76" s="14"/>
      <c r="E76" s="14">
        <v>53</v>
      </c>
      <c r="F76" s="14" t="str">
        <f>IF(E76=uitkomst,"Growth mindset met fixed ideeën","")</f>
        <v/>
      </c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</row>
    <row r="77" spans="1:20" x14ac:dyDescent="0.3">
      <c r="A77" s="14"/>
      <c r="B77" s="14"/>
      <c r="C77" s="14"/>
      <c r="D77" s="14"/>
      <c r="E77" s="14">
        <v>54</v>
      </c>
      <c r="F77" s="14" t="str">
        <f>IF(E77=uitkomst,"Growth mindset met fixed ideeën","")</f>
        <v/>
      </c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</row>
    <row r="78" spans="1:20" x14ac:dyDescent="0.3">
      <c r="A78" s="14"/>
      <c r="B78" s="14"/>
      <c r="C78" s="14"/>
      <c r="D78" s="14"/>
      <c r="E78" s="14">
        <v>55</v>
      </c>
      <c r="F78" s="14" t="str">
        <f>IF(E78=uitkomst,"Growth mindset met fixed ideeën","")</f>
        <v/>
      </c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</row>
    <row r="79" spans="1:20" x14ac:dyDescent="0.3">
      <c r="A79" s="14"/>
      <c r="B79" s="14"/>
      <c r="C79" s="14"/>
      <c r="D79" s="14"/>
      <c r="E79" s="14">
        <v>56</v>
      </c>
      <c r="F79" s="14" t="str">
        <f>IF(E79=uitkomst,"Growth mindset met fixed ideeën","")</f>
        <v/>
      </c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</row>
    <row r="80" spans="1:20" x14ac:dyDescent="0.3">
      <c r="A80" s="14"/>
      <c r="B80" s="14"/>
      <c r="C80" s="14"/>
      <c r="D80" s="14"/>
      <c r="E80" s="14">
        <v>57</v>
      </c>
      <c r="F80" s="14" t="str">
        <f>IF(E80=uitkomst,"Growth mindset met fixed ideeën","")</f>
        <v/>
      </c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</row>
    <row r="81" spans="1:20" x14ac:dyDescent="0.3">
      <c r="A81" s="14"/>
      <c r="B81" s="14"/>
      <c r="C81" s="14"/>
      <c r="D81" s="14"/>
      <c r="E81" s="14">
        <v>58</v>
      </c>
      <c r="F81" s="14" t="str">
        <f>IF(E81=uitkomst,"Growth mindset met fixed ideeën","")</f>
        <v/>
      </c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</row>
    <row r="82" spans="1:20" x14ac:dyDescent="0.3">
      <c r="A82" s="14"/>
      <c r="B82" s="14"/>
      <c r="C82" s="14"/>
      <c r="D82" s="14"/>
      <c r="E82" s="14">
        <v>59</v>
      </c>
      <c r="F82" s="14" t="str">
        <f>IF(E82=uitkomst,"Growth mindset met fixed ideeën","")</f>
        <v/>
      </c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</row>
    <row r="83" spans="1:20" x14ac:dyDescent="0.3">
      <c r="A83" s="14"/>
      <c r="B83" s="14"/>
      <c r="C83" s="14"/>
      <c r="D83" s="14"/>
      <c r="E83" s="14">
        <v>60</v>
      </c>
      <c r="F83" s="14" t="str">
        <f>IF(E83=uitkomst,"Growth mindset met fixed ideeën","")</f>
        <v/>
      </c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</row>
    <row r="84" spans="1:20" x14ac:dyDescent="0.3">
      <c r="A84" s="14"/>
      <c r="B84" s="14"/>
      <c r="C84" s="14"/>
      <c r="D84" s="14"/>
      <c r="E84" s="14">
        <v>61</v>
      </c>
      <c r="F84" s="14" t="str">
        <f>IF(E84=uitkomst,"Growth mindset met fixed ideeën","")</f>
        <v/>
      </c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</row>
    <row r="85" spans="1:20" x14ac:dyDescent="0.3">
      <c r="A85" s="14"/>
      <c r="B85" s="14"/>
      <c r="C85" s="14"/>
      <c r="D85" s="14"/>
      <c r="E85" s="14">
        <v>62</v>
      </c>
      <c r="F85" s="14" t="str">
        <f>IF(E85=uitkomst,"Growth mindset met fixed ideeën","")</f>
        <v/>
      </c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</row>
    <row r="86" spans="1:20" x14ac:dyDescent="0.3">
      <c r="A86" s="14"/>
      <c r="B86" s="14"/>
      <c r="C86" s="14"/>
      <c r="D86" s="14"/>
      <c r="E86" s="14">
        <v>63</v>
      </c>
      <c r="F86" s="14" t="str">
        <f>IF(E86=uitkomst,"Growth mindset met fixed ideeën","")</f>
        <v/>
      </c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</row>
    <row r="87" spans="1:20" x14ac:dyDescent="0.3">
      <c r="A87" s="14"/>
      <c r="B87" s="14"/>
      <c r="C87" s="14"/>
      <c r="D87" s="14"/>
      <c r="E87" s="14">
        <v>64</v>
      </c>
      <c r="F87" s="14" t="str">
        <f>IF(E87=uitkomst,"Growth mindset met fixed ideeën","")</f>
        <v/>
      </c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</row>
    <row r="88" spans="1:20" x14ac:dyDescent="0.3">
      <c r="A88" s="14"/>
      <c r="B88" s="14"/>
      <c r="C88" s="14"/>
      <c r="D88" s="14"/>
      <c r="E88" s="14">
        <v>65</v>
      </c>
      <c r="F88" s="14" t="str">
        <f>IF(E88=uitkomst,"Growth mindset met fixed ideeën","")</f>
        <v/>
      </c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</row>
    <row r="89" spans="1:20" x14ac:dyDescent="0.3">
      <c r="A89" s="14"/>
      <c r="B89" s="14"/>
      <c r="C89" s="14"/>
      <c r="D89" s="14"/>
      <c r="E89" s="14">
        <v>66</v>
      </c>
      <c r="F89" s="14" t="str">
        <f>IF(E89=uitkomst,"Growth mindset met fixed ideeën","")</f>
        <v/>
      </c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</row>
    <row r="90" spans="1:20" x14ac:dyDescent="0.3">
      <c r="A90" s="14"/>
      <c r="B90" s="14"/>
      <c r="C90" s="14"/>
      <c r="D90" s="14"/>
      <c r="E90" s="14">
        <v>67</v>
      </c>
      <c r="F90" s="14" t="str">
        <f>IF(E90=uitkomst,"Growth mindset met fixed ideeën","")</f>
        <v/>
      </c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</row>
    <row r="91" spans="1:20" x14ac:dyDescent="0.3">
      <c r="A91" s="14"/>
      <c r="B91" s="14"/>
      <c r="C91" s="14"/>
      <c r="D91" s="14"/>
      <c r="E91" s="14">
        <v>68</v>
      </c>
      <c r="F91" s="14" t="str">
        <f>IF(E91=uitkomst,"Growth mindset met fixed ideeën","")</f>
        <v/>
      </c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</row>
    <row r="92" spans="1:20" x14ac:dyDescent="0.3">
      <c r="A92" s="14"/>
      <c r="B92" s="14"/>
      <c r="C92" s="14"/>
      <c r="D92" s="14"/>
      <c r="E92" s="14">
        <v>69</v>
      </c>
      <c r="F92" s="14" t="str">
        <f>IF(E92=uitkomst,"Growth mindset met fixed ideeën","")</f>
        <v/>
      </c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</row>
    <row r="93" spans="1:20" x14ac:dyDescent="0.3">
      <c r="A93" s="14"/>
      <c r="B93" s="14"/>
      <c r="C93" s="14"/>
      <c r="D93" s="14"/>
      <c r="E93" s="14">
        <v>70</v>
      </c>
      <c r="F93" s="14" t="str">
        <f>IF(E93=uitkomst,"Growth mindset met fixed ideeën","")</f>
        <v/>
      </c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</row>
    <row r="94" spans="1:20" x14ac:dyDescent="0.3">
      <c r="A94" s="14"/>
      <c r="B94" s="14"/>
      <c r="C94" s="14"/>
      <c r="D94" s="14"/>
      <c r="E94" s="14">
        <v>71</v>
      </c>
      <c r="F94" s="14" t="str">
        <f>IF(E94=uitkomst,"Growth mindset met fixed ideeën","")</f>
        <v/>
      </c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</row>
    <row r="95" spans="1:20" x14ac:dyDescent="0.3">
      <c r="A95" s="14"/>
      <c r="B95" s="14"/>
      <c r="C95" s="14"/>
      <c r="D95" s="14"/>
      <c r="E95" s="14">
        <v>72</v>
      </c>
      <c r="F95" s="14" t="str">
        <f>IF(E95=uitkomst,"Growth mindset met fixed ideeën","")</f>
        <v/>
      </c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</row>
    <row r="96" spans="1:20" x14ac:dyDescent="0.3">
      <c r="A96" s="14"/>
      <c r="B96" s="14"/>
      <c r="C96" s="14"/>
      <c r="D96" s="14"/>
      <c r="E96" s="14">
        <v>73</v>
      </c>
      <c r="F96" s="14" t="str">
        <f>IF(E96=uitkomst,"Growth mindset met fixed ideeën","")</f>
        <v/>
      </c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</row>
    <row r="97" spans="1:20" x14ac:dyDescent="0.3">
      <c r="A97" s="14"/>
      <c r="B97" s="14"/>
      <c r="C97" s="14"/>
      <c r="D97" s="14"/>
      <c r="E97" s="14">
        <v>74</v>
      </c>
      <c r="F97" s="14" t="str">
        <f>IF(E97=uitkomst,"Growth mindset met fixed ideeën","")</f>
        <v/>
      </c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</row>
    <row r="98" spans="1:20" x14ac:dyDescent="0.3">
      <c r="A98" s="14"/>
      <c r="B98" s="14"/>
      <c r="C98" s="14"/>
      <c r="D98" s="14"/>
      <c r="E98" s="14">
        <v>75</v>
      </c>
      <c r="F98" s="14" t="str">
        <f>IF(E98=uitkomst,"Growth mindset met fixed ideeën","")</f>
        <v/>
      </c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</row>
    <row r="99" spans="1:20" x14ac:dyDescent="0.3">
      <c r="A99" s="14"/>
      <c r="B99" s="14"/>
      <c r="C99" s="14"/>
      <c r="D99" s="14"/>
      <c r="E99" s="14">
        <v>76</v>
      </c>
      <c r="F99" s="14" t="str">
        <f>IF(E99=uitkomst,"Growth mindset met fixed ideeën","")</f>
        <v/>
      </c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</row>
    <row r="100" spans="1:20" x14ac:dyDescent="0.3">
      <c r="A100" s="14"/>
      <c r="B100" s="14"/>
      <c r="C100" s="14"/>
      <c r="D100" s="14"/>
      <c r="E100" s="14">
        <v>77</v>
      </c>
      <c r="F100" s="14" t="str">
        <f>IF(E100=uitkomst,"Growth mindset met fixed ideeën","")</f>
        <v/>
      </c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</row>
    <row r="101" spans="1:20" x14ac:dyDescent="0.3">
      <c r="A101" s="14"/>
      <c r="B101" s="14"/>
      <c r="C101" s="14"/>
      <c r="D101" s="14"/>
      <c r="E101" s="14">
        <v>78</v>
      </c>
      <c r="F101" s="14" t="str">
        <f>IF(E101=uitkomst,"Growth mindset met fixed ideeën","")</f>
        <v/>
      </c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</row>
    <row r="102" spans="1:20" x14ac:dyDescent="0.3">
      <c r="A102" s="14"/>
      <c r="B102" s="14"/>
      <c r="C102" s="14"/>
      <c r="D102" s="14"/>
      <c r="E102" s="14">
        <v>79</v>
      </c>
      <c r="F102" s="14" t="str">
        <f>IF(E102=uitkomst,"Growth mindset met fixed ideeën","")</f>
        <v/>
      </c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</row>
    <row r="103" spans="1:20" x14ac:dyDescent="0.3">
      <c r="A103" s="14"/>
      <c r="B103" s="14"/>
      <c r="C103" s="14"/>
      <c r="D103" s="14"/>
      <c r="E103" s="14">
        <v>80</v>
      </c>
      <c r="F103" s="14" t="str">
        <f>IF(E103=uitkomst,"Growth mindset met fixed ideeën","")</f>
        <v/>
      </c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</row>
    <row r="104" spans="1:20" x14ac:dyDescent="0.3">
      <c r="A104" s="14"/>
      <c r="B104" s="14"/>
      <c r="C104" s="14"/>
      <c r="D104" s="14"/>
      <c r="E104" s="14">
        <v>81</v>
      </c>
      <c r="F104" s="14" t="str">
        <f>IF(E104=uitkomst,"Growth mindset met fixed ideeën","")</f>
        <v/>
      </c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</row>
    <row r="105" spans="1:20" x14ac:dyDescent="0.3">
      <c r="A105" s="14"/>
      <c r="B105" s="14"/>
      <c r="C105" s="14"/>
      <c r="D105" s="14"/>
      <c r="E105" s="14">
        <v>82</v>
      </c>
      <c r="F105" s="14" t="str">
        <f>IF(E105=uitkomst,"Growth mindset met fixed ideeën","")</f>
        <v/>
      </c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</row>
    <row r="106" spans="1:20" x14ac:dyDescent="0.3">
      <c r="A106" s="14"/>
      <c r="B106" s="14"/>
      <c r="C106" s="14"/>
      <c r="D106" s="14"/>
      <c r="E106" s="14">
        <v>83</v>
      </c>
      <c r="F106" s="14" t="str">
        <f>IF(E106=uitkomst,"Growth mindset met fixed ideeën","")</f>
        <v/>
      </c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</row>
    <row r="107" spans="1:20" x14ac:dyDescent="0.3">
      <c r="A107" s="14"/>
      <c r="B107" s="14"/>
      <c r="C107" s="14"/>
      <c r="D107" s="14"/>
      <c r="E107" s="14">
        <v>84</v>
      </c>
      <c r="F107" s="14" t="str">
        <f>IF(E107=uitkomst,"Growth mindset met fixed ideeën","")</f>
        <v/>
      </c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</row>
    <row r="108" spans="1:20" x14ac:dyDescent="0.3">
      <c r="A108" s="14"/>
      <c r="B108" s="14"/>
      <c r="C108" s="14"/>
      <c r="D108" s="14"/>
      <c r="E108" s="14">
        <v>85</v>
      </c>
      <c r="F108" s="14" t="str">
        <f>IF(E108=uitkomst,"Growth mindset met fixed ideeën","")</f>
        <v/>
      </c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</row>
    <row r="109" spans="1:20" x14ac:dyDescent="0.3">
      <c r="A109" s="14"/>
      <c r="B109" s="14"/>
      <c r="C109" s="14"/>
      <c r="D109" s="14"/>
      <c r="E109" s="14">
        <v>86</v>
      </c>
      <c r="F109" s="14" t="str">
        <f>IF(E109=uitkomst,"Growth mindset met fixed ideeën","")</f>
        <v/>
      </c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</row>
    <row r="110" spans="1:20" x14ac:dyDescent="0.3">
      <c r="A110" s="14"/>
      <c r="B110" s="14"/>
      <c r="C110" s="14"/>
      <c r="D110" s="14"/>
      <c r="E110" s="14">
        <v>87</v>
      </c>
      <c r="F110" s="14" t="str">
        <f>IF(E110=uitkomst,"Growth mindset met fixed ideeën","")</f>
        <v/>
      </c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</row>
    <row r="111" spans="1:20" x14ac:dyDescent="0.3">
      <c r="A111" s="14"/>
      <c r="B111" s="14"/>
      <c r="C111" s="14"/>
      <c r="D111" s="14"/>
      <c r="E111" s="14">
        <v>88</v>
      </c>
      <c r="F111" s="14" t="str">
        <f>IF(E111=uitkomst,"Growth mindset met fixed ideeën","")</f>
        <v/>
      </c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</row>
    <row r="112" spans="1:20" x14ac:dyDescent="0.3">
      <c r="A112" s="14"/>
      <c r="B112" s="14"/>
      <c r="C112" s="14"/>
      <c r="D112" s="14"/>
      <c r="E112" s="14">
        <v>89</v>
      </c>
      <c r="F112" s="14" t="str">
        <f>IF(E112=uitkomst,"Growth mindset met fixed ideeën","")</f>
        <v/>
      </c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</row>
    <row r="113" spans="1:20" x14ac:dyDescent="0.3">
      <c r="A113" s="14"/>
      <c r="B113" s="14"/>
      <c r="C113" s="14"/>
      <c r="D113" s="14"/>
      <c r="E113" s="14">
        <v>90</v>
      </c>
      <c r="F113" s="14" t="str">
        <f>IF(E113=uitkomst,"Growth mindset met fixed ideeën","")</f>
        <v/>
      </c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</row>
    <row r="114" spans="1:20" x14ac:dyDescent="0.3">
      <c r="A114" s="14"/>
      <c r="B114" s="14"/>
      <c r="C114" s="14"/>
      <c r="D114" s="14"/>
      <c r="E114" s="14">
        <v>91</v>
      </c>
      <c r="F114" s="14" t="str">
        <f>IF(E114=uitkomst,"Growth mindset met fixed ideeën","")</f>
        <v/>
      </c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</row>
    <row r="115" spans="1:20" x14ac:dyDescent="0.3">
      <c r="A115" s="14"/>
      <c r="B115" s="14"/>
      <c r="C115" s="14"/>
      <c r="D115" s="14"/>
      <c r="E115" s="14">
        <v>92</v>
      </c>
      <c r="F115" s="14" t="str">
        <f>IF(E115=uitkomst,"Growth mindset met fixed ideeën","")</f>
        <v/>
      </c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</row>
    <row r="116" spans="1:20" x14ac:dyDescent="0.3">
      <c r="A116" s="14"/>
      <c r="B116" s="14"/>
      <c r="C116" s="14"/>
      <c r="D116" s="14"/>
      <c r="E116" s="14">
        <v>93</v>
      </c>
      <c r="F116" s="14" t="str">
        <f>IF(E116=uitkomst,"Growth mindset met fixed ideeën","")</f>
        <v/>
      </c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</row>
    <row r="117" spans="1:20" x14ac:dyDescent="0.3">
      <c r="A117" s="14"/>
      <c r="B117" s="14"/>
      <c r="C117" s="14"/>
      <c r="D117" s="14"/>
      <c r="E117" s="14">
        <v>94</v>
      </c>
      <c r="F117" s="14" t="str">
        <f>IF(E117=uitkomst,"Growth mindset met fixed ideeën","")</f>
        <v/>
      </c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</row>
    <row r="118" spans="1:20" x14ac:dyDescent="0.3">
      <c r="A118" s="14"/>
      <c r="B118" s="14"/>
      <c r="C118" s="14"/>
      <c r="D118" s="14"/>
      <c r="E118" s="14">
        <v>95</v>
      </c>
      <c r="F118" s="14" t="str">
        <f>IF(E118=uitkomst,"Growth mindset met fixed ideeën","")</f>
        <v/>
      </c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</row>
    <row r="119" spans="1:20" x14ac:dyDescent="0.3">
      <c r="A119" s="14"/>
      <c r="B119" s="14"/>
      <c r="C119" s="14"/>
      <c r="D119" s="14"/>
      <c r="E119" s="14">
        <v>96</v>
      </c>
      <c r="F119" s="14" t="str">
        <f>IF(E119=uitkomst,"Growth mindset met fixed ideeën","")</f>
        <v/>
      </c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</row>
    <row r="120" spans="1:20" x14ac:dyDescent="0.3">
      <c r="A120" s="14"/>
      <c r="B120" s="14"/>
      <c r="C120" s="14"/>
      <c r="D120" s="14"/>
      <c r="E120" s="14">
        <v>97</v>
      </c>
      <c r="F120" s="14" t="str">
        <f>IF(E120=uitkomst,"Growth mindset met fixed ideeën","")</f>
        <v/>
      </c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</row>
    <row r="121" spans="1:20" x14ac:dyDescent="0.3">
      <c r="A121" s="14"/>
      <c r="B121" s="14"/>
      <c r="C121" s="14"/>
      <c r="D121" s="14"/>
      <c r="E121" s="14">
        <v>98</v>
      </c>
      <c r="F121" s="14" t="str">
        <f>IF(E121=uitkomst,"Growth mindset met fixed ideeën","")</f>
        <v/>
      </c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</row>
    <row r="122" spans="1:20" x14ac:dyDescent="0.3">
      <c r="A122" s="14"/>
      <c r="B122" s="14"/>
      <c r="C122" s="14"/>
      <c r="D122" s="14"/>
      <c r="E122" s="14">
        <v>99</v>
      </c>
      <c r="F122" s="14" t="str">
        <f>IF(E122=uitkomst,"Growth mindset met fixed ideeën","")</f>
        <v/>
      </c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</row>
    <row r="123" spans="1:20" x14ac:dyDescent="0.3">
      <c r="A123" s="14"/>
      <c r="B123" s="14"/>
      <c r="C123" s="14"/>
      <c r="D123" s="14"/>
      <c r="E123" s="14">
        <v>100</v>
      </c>
      <c r="F123" s="14" t="str">
        <f>IF(E123=uitkomst,"Growth mindset met fixed ideeën","")</f>
        <v/>
      </c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</row>
    <row r="124" spans="1:20" x14ac:dyDescent="0.3">
      <c r="A124" s="14"/>
      <c r="B124" s="14"/>
      <c r="C124" s="14"/>
      <c r="D124" s="14"/>
      <c r="E124" s="14">
        <v>101</v>
      </c>
      <c r="F124" s="14" t="str">
        <f>IF(E124=uitkomst,"Sterke growth mindset","")</f>
        <v/>
      </c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</row>
    <row r="125" spans="1:20" x14ac:dyDescent="0.3">
      <c r="A125" s="14"/>
      <c r="B125" s="14"/>
      <c r="C125" s="14"/>
      <c r="D125" s="14"/>
      <c r="E125" s="14">
        <v>102</v>
      </c>
      <c r="F125" s="14" t="str">
        <f>IF(E125=uitkomst,"Sterke growth mindset","")</f>
        <v/>
      </c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</row>
    <row r="126" spans="1:20" x14ac:dyDescent="0.3">
      <c r="A126" s="14"/>
      <c r="B126" s="14"/>
      <c r="C126" s="14"/>
      <c r="D126" s="14"/>
      <c r="E126" s="14">
        <v>103</v>
      </c>
      <c r="F126" s="14" t="str">
        <f>IF(E126=uitkomst,"Sterke growth mindset","")</f>
        <v/>
      </c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</row>
    <row r="127" spans="1:20" x14ac:dyDescent="0.3">
      <c r="A127" s="14"/>
      <c r="B127" s="14"/>
      <c r="C127" s="14"/>
      <c r="D127" s="14"/>
      <c r="E127" s="14">
        <v>104</v>
      </c>
      <c r="F127" s="14" t="str">
        <f>IF(E127=uitkomst,"Sterke growth mindset","")</f>
        <v/>
      </c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</row>
    <row r="128" spans="1:20" x14ac:dyDescent="0.3">
      <c r="A128" s="14"/>
      <c r="B128" s="14"/>
      <c r="C128" s="14"/>
      <c r="D128" s="14"/>
      <c r="E128" s="14">
        <v>105</v>
      </c>
      <c r="F128" s="14" t="str">
        <f>IF(E128=uitkomst,"Sterke growth mindset","")</f>
        <v/>
      </c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</row>
    <row r="129" spans="1:20" x14ac:dyDescent="0.3">
      <c r="A129" s="14"/>
      <c r="B129" s="14"/>
      <c r="C129" s="14"/>
      <c r="D129" s="14"/>
      <c r="E129" s="14">
        <v>106</v>
      </c>
      <c r="F129" s="14" t="str">
        <f>IF(E129=uitkomst,"Sterke growth mindset","")</f>
        <v/>
      </c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</row>
    <row r="130" spans="1:20" x14ac:dyDescent="0.3">
      <c r="A130" s="14"/>
      <c r="B130" s="14"/>
      <c r="C130" s="14"/>
      <c r="D130" s="14"/>
      <c r="E130" s="14">
        <v>107</v>
      </c>
      <c r="F130" s="14" t="str">
        <f>IF(E130=uitkomst,"Sterke growth mindset","")</f>
        <v/>
      </c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</row>
    <row r="131" spans="1:20" x14ac:dyDescent="0.3">
      <c r="A131" s="14"/>
      <c r="B131" s="14"/>
      <c r="C131" s="14"/>
      <c r="D131" s="14"/>
      <c r="E131" s="14">
        <v>108</v>
      </c>
      <c r="F131" s="14" t="str">
        <f>IF(E131=uitkomst,"Sterke growth mindset","")</f>
        <v/>
      </c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</row>
    <row r="132" spans="1:20" x14ac:dyDescent="0.3">
      <c r="A132" s="14"/>
      <c r="B132" s="14"/>
      <c r="C132" s="14"/>
      <c r="D132" s="14"/>
      <c r="E132" s="14">
        <v>109</v>
      </c>
      <c r="F132" s="14" t="str">
        <f>IF(E132=uitkomst,"Sterke growth mindset","")</f>
        <v/>
      </c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</row>
    <row r="133" spans="1:20" x14ac:dyDescent="0.3">
      <c r="A133" s="14"/>
      <c r="B133" s="14"/>
      <c r="C133" s="14"/>
      <c r="D133" s="14"/>
      <c r="E133" s="14">
        <v>110</v>
      </c>
      <c r="F133" s="14" t="str">
        <f>IF(E133=uitkomst,"Sterke growth mindset","")</f>
        <v/>
      </c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</row>
    <row r="134" spans="1:20" x14ac:dyDescent="0.3">
      <c r="A134" s="14"/>
      <c r="B134" s="14"/>
      <c r="C134" s="14"/>
      <c r="D134" s="14"/>
      <c r="E134" s="14">
        <v>111</v>
      </c>
      <c r="F134" s="14" t="str">
        <f>IF(E134=uitkomst,"Sterke growth mindset","")</f>
        <v/>
      </c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</row>
    <row r="135" spans="1:20" x14ac:dyDescent="0.3">
      <c r="A135" s="14"/>
      <c r="B135" s="14"/>
      <c r="C135" s="14"/>
      <c r="D135" s="14"/>
      <c r="E135" s="14">
        <v>112</v>
      </c>
      <c r="F135" s="14" t="str">
        <f>IF(E135=uitkomst,"Sterke growth mindset","")</f>
        <v/>
      </c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</row>
    <row r="136" spans="1:20" x14ac:dyDescent="0.3">
      <c r="A136" s="14"/>
      <c r="B136" s="14"/>
      <c r="C136" s="14"/>
      <c r="D136" s="14"/>
      <c r="E136" s="14">
        <v>113</v>
      </c>
      <c r="F136" s="14" t="str">
        <f>IF(E136=uitkomst,"Sterke growth mindset","")</f>
        <v/>
      </c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</row>
    <row r="137" spans="1:20" x14ac:dyDescent="0.3">
      <c r="A137" s="14"/>
      <c r="B137" s="14"/>
      <c r="C137" s="14"/>
      <c r="D137" s="14"/>
      <c r="E137" s="14">
        <v>114</v>
      </c>
      <c r="F137" s="14" t="str">
        <f>IF(E137=uitkomst,"Sterke growth mindset","")</f>
        <v/>
      </c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</row>
    <row r="138" spans="1:20" x14ac:dyDescent="0.3">
      <c r="A138" s="14"/>
      <c r="B138" s="14"/>
      <c r="C138" s="14"/>
      <c r="D138" s="14"/>
      <c r="E138" s="14">
        <v>115</v>
      </c>
      <c r="F138" s="14" t="str">
        <f>IF(E138=uitkomst,"Sterke growth mindset","")</f>
        <v/>
      </c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</row>
    <row r="139" spans="1:20" x14ac:dyDescent="0.3">
      <c r="A139" s="14"/>
      <c r="B139" s="14"/>
      <c r="C139" s="14"/>
      <c r="D139" s="14"/>
      <c r="E139" s="14">
        <v>116</v>
      </c>
      <c r="F139" s="14" t="str">
        <f>IF(E139=uitkomst,"Sterke growth mindset","")</f>
        <v/>
      </c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</row>
    <row r="140" spans="1:20" x14ac:dyDescent="0.3">
      <c r="A140" s="14"/>
      <c r="B140" s="14"/>
      <c r="C140" s="14"/>
      <c r="D140" s="14"/>
      <c r="E140" s="14">
        <v>117</v>
      </c>
      <c r="F140" s="14" t="str">
        <f>IF(E140=uitkomst,"Sterke growth mindset","")</f>
        <v/>
      </c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</row>
    <row r="141" spans="1:20" x14ac:dyDescent="0.3">
      <c r="A141" s="14"/>
      <c r="B141" s="14"/>
      <c r="C141" s="14"/>
      <c r="D141" s="14"/>
      <c r="E141" s="14">
        <v>118</v>
      </c>
      <c r="F141" s="14" t="str">
        <f>IF(E141=uitkomst,"Sterke growth mindset","")</f>
        <v/>
      </c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</row>
    <row r="142" spans="1:20" x14ac:dyDescent="0.3">
      <c r="A142" s="14"/>
      <c r="B142" s="14"/>
      <c r="C142" s="14"/>
      <c r="D142" s="14"/>
      <c r="E142" s="14">
        <v>119</v>
      </c>
      <c r="F142" s="14" t="str">
        <f>IF(E142=uitkomst,"Sterke growth mindset","")</f>
        <v/>
      </c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</row>
    <row r="143" spans="1:20" x14ac:dyDescent="0.3">
      <c r="A143" s="14"/>
      <c r="B143" s="14"/>
      <c r="C143" s="14"/>
      <c r="D143" s="14"/>
      <c r="E143" s="14">
        <v>120</v>
      </c>
      <c r="F143" s="14" t="str">
        <f>IF(E143=uitkomst,"Sterke growth mindset","")</f>
        <v/>
      </c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</row>
    <row r="144" spans="1:20" x14ac:dyDescent="0.3">
      <c r="A144" s="14"/>
      <c r="B144" s="14"/>
      <c r="C144" s="14"/>
      <c r="D144" s="14"/>
      <c r="E144" s="14">
        <v>121</v>
      </c>
      <c r="F144" s="14" t="str">
        <f>IF(E144=uitkomst,"Sterke growth mindset","")</f>
        <v/>
      </c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</row>
    <row r="145" spans="1:20" x14ac:dyDescent="0.3">
      <c r="A145" s="14"/>
      <c r="B145" s="14"/>
      <c r="C145" s="14"/>
      <c r="D145" s="14"/>
      <c r="E145" s="14">
        <v>122</v>
      </c>
      <c r="F145" s="14" t="str">
        <f>IF(E145=uitkomst,"Sterke growth mindset","")</f>
        <v/>
      </c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</row>
    <row r="146" spans="1:20" x14ac:dyDescent="0.3">
      <c r="A146" s="14"/>
      <c r="B146" s="14"/>
      <c r="C146" s="14"/>
      <c r="D146" s="14"/>
      <c r="E146" s="14">
        <v>123</v>
      </c>
      <c r="F146" s="14" t="str">
        <f>IF(E146=uitkomst,"Sterke growth mindset","")</f>
        <v/>
      </c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</row>
    <row r="147" spans="1:20" x14ac:dyDescent="0.3">
      <c r="A147" s="14"/>
      <c r="B147" s="14"/>
      <c r="C147" s="14"/>
      <c r="D147" s="14"/>
      <c r="E147" s="14">
        <v>124</v>
      </c>
      <c r="F147" s="14" t="str">
        <f>IF(E147=uitkomst,"Sterke growth mindset","")</f>
        <v/>
      </c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</row>
    <row r="148" spans="1:20" x14ac:dyDescent="0.3">
      <c r="A148" s="14"/>
      <c r="B148" s="14"/>
      <c r="C148" s="14"/>
      <c r="D148" s="14"/>
      <c r="E148" s="14">
        <v>125</v>
      </c>
      <c r="F148" s="14" t="str">
        <f>IF(E148=uitkomst,"Sterke growth mindset","")</f>
        <v/>
      </c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</row>
    <row r="149" spans="1:20" x14ac:dyDescent="0.3">
      <c r="A149" s="14"/>
      <c r="B149" s="14"/>
      <c r="C149" s="14"/>
      <c r="D149" s="14"/>
      <c r="E149" s="14">
        <v>126</v>
      </c>
      <c r="F149" s="14" t="str">
        <f>IF(E149=uitkomst,"Sterke growth mindset","")</f>
        <v/>
      </c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</row>
    <row r="150" spans="1:20" x14ac:dyDescent="0.3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</row>
    <row r="151" spans="1:20" x14ac:dyDescent="0.3">
      <c r="A151" s="14"/>
      <c r="B151" s="14"/>
      <c r="C151" s="14"/>
      <c r="D151" s="14"/>
      <c r="E151" s="14"/>
      <c r="F151" s="14" t="str">
        <f>_xlfn.CONCAT(F24:F149)</f>
        <v/>
      </c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</row>
    <row r="152" spans="1:20" x14ac:dyDescent="0.3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</row>
    <row r="153" spans="1:20" x14ac:dyDescent="0.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</row>
  </sheetData>
  <sheetProtection algorithmName="SHA-512" hashValue="ear3H5aDNfU25fHhrE0cqggf03DlGHNbQr5YdKevLex5HKeJG7ZUwd1FFIkjrGsMev++K8zyT51ALaBOq3tBVw==" saltValue="XuIs3SQnK9vn8FV4FbJvS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Growth &amp; fixed mindset</vt:lpstr>
      <vt:lpstr>Blad2</vt:lpstr>
      <vt:lpstr>uitkomst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 Jan Schop</dc:creator>
  <cp:lastModifiedBy>Gert Jan Schop</cp:lastModifiedBy>
  <cp:lastPrinted>2021-07-29T12:36:14Z</cp:lastPrinted>
  <dcterms:created xsi:type="dcterms:W3CDTF">2021-07-29T12:33:06Z</dcterms:created>
  <dcterms:modified xsi:type="dcterms:W3CDTF">2021-07-29T14:14:24Z</dcterms:modified>
</cp:coreProperties>
</file>