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defaultThemeVersion="124226"/>
  <mc:AlternateContent xmlns:mc="http://schemas.openxmlformats.org/markup-compatibility/2006">
    <mc:Choice Requires="x15">
      <x15ac:absPath xmlns:x15ac="http://schemas.microsoft.com/office/spreadsheetml/2010/11/ac" url="D:\Dropbox\003. Bizz-Publishing\01. Managementmodellensite.nl\MODELLEN\202. Organisatieanalyse Rorink &amp; Öztürk\"/>
    </mc:Choice>
  </mc:AlternateContent>
  <bookViews>
    <workbookView xWindow="0" yWindow="0" windowWidth="19008" windowHeight="9048" activeTab="1" xr2:uid="{00000000-000D-0000-FFFF-FFFF00000000}"/>
  </bookViews>
  <sheets>
    <sheet name="Instructie" sheetId="16" r:id="rId1"/>
    <sheet name="Strategie" sheetId="1" r:id="rId2"/>
    <sheet name="Management" sheetId="11" r:id="rId3"/>
    <sheet name="Structuur" sheetId="12" r:id="rId4"/>
    <sheet name="Cultuur" sheetId="13" r:id="rId5"/>
    <sheet name="Processen" sheetId="14" r:id="rId6"/>
    <sheet name="Medewerkers" sheetId="15" r:id="rId7"/>
    <sheet name="Grafieken" sheetId="17" r:id="rId8"/>
  </sheets>
  <calcPr calcId="171027" refMode="R1C1"/>
</workbook>
</file>

<file path=xl/calcChain.xml><?xml version="1.0" encoding="utf-8"?>
<calcChain xmlns="http://schemas.openxmlformats.org/spreadsheetml/2006/main">
  <c r="L9" i="15" l="1"/>
  <c r="M9" i="15"/>
  <c r="N9" i="15"/>
  <c r="O9" i="15"/>
  <c r="P9" i="15"/>
  <c r="L10" i="15"/>
  <c r="M10" i="15"/>
  <c r="N10" i="15"/>
  <c r="O10" i="15"/>
  <c r="P10" i="15"/>
  <c r="L11" i="15"/>
  <c r="M11" i="15"/>
  <c r="N11" i="15"/>
  <c r="O11" i="15"/>
  <c r="P11" i="15"/>
  <c r="L12" i="15"/>
  <c r="M12" i="15"/>
  <c r="N12" i="15"/>
  <c r="O12" i="15"/>
  <c r="P12" i="15"/>
  <c r="L13" i="15"/>
  <c r="M13" i="15"/>
  <c r="N13" i="15"/>
  <c r="O13" i="15"/>
  <c r="P13" i="15"/>
  <c r="L14" i="15"/>
  <c r="M14" i="15"/>
  <c r="N14" i="15"/>
  <c r="O14" i="15"/>
  <c r="P14" i="15"/>
  <c r="L15" i="15"/>
  <c r="M15" i="15"/>
  <c r="N15" i="15"/>
  <c r="O15" i="15"/>
  <c r="P15" i="15"/>
  <c r="L16" i="15"/>
  <c r="M16" i="15"/>
  <c r="N16" i="15"/>
  <c r="O16" i="15"/>
  <c r="P16" i="15"/>
  <c r="L17" i="15"/>
  <c r="M17" i="15"/>
  <c r="N17" i="15"/>
  <c r="O17" i="15"/>
  <c r="P17" i="15"/>
  <c r="L18" i="15"/>
  <c r="M18" i="15"/>
  <c r="N18" i="15"/>
  <c r="O18" i="15"/>
  <c r="P18" i="15"/>
  <c r="L19" i="15"/>
  <c r="M19" i="15"/>
  <c r="N19" i="15"/>
  <c r="O19" i="15"/>
  <c r="P19" i="15"/>
  <c r="L21" i="15"/>
  <c r="M21" i="15"/>
  <c r="N21" i="15"/>
  <c r="O21" i="15"/>
  <c r="P21" i="15"/>
  <c r="L22" i="15"/>
  <c r="M22" i="15"/>
  <c r="N22" i="15"/>
  <c r="O22" i="15"/>
  <c r="P22" i="15"/>
  <c r="L23" i="15"/>
  <c r="M23" i="15"/>
  <c r="N23" i="15"/>
  <c r="O23" i="15"/>
  <c r="P23" i="15"/>
  <c r="L24" i="15"/>
  <c r="M24" i="15"/>
  <c r="N24" i="15"/>
  <c r="O24" i="15"/>
  <c r="P24" i="15"/>
  <c r="L25" i="15"/>
  <c r="M25" i="15"/>
  <c r="N25" i="15"/>
  <c r="O25" i="15"/>
  <c r="P25" i="15"/>
  <c r="L26" i="15"/>
  <c r="M26" i="15"/>
  <c r="N26" i="15"/>
  <c r="O26" i="15"/>
  <c r="P26" i="15"/>
  <c r="L27" i="15"/>
  <c r="M27" i="15"/>
  <c r="N27" i="15"/>
  <c r="O27" i="15"/>
  <c r="P27" i="15"/>
  <c r="L28" i="15"/>
  <c r="M28" i="15"/>
  <c r="N28" i="15"/>
  <c r="O28" i="15"/>
  <c r="P28" i="15"/>
  <c r="L29" i="15"/>
  <c r="M29" i="15"/>
  <c r="N29" i="15"/>
  <c r="O29" i="15"/>
  <c r="P29" i="15"/>
  <c r="L30" i="15"/>
  <c r="M30" i="15"/>
  <c r="N30" i="15"/>
  <c r="O30" i="15"/>
  <c r="P30" i="15"/>
  <c r="L32" i="15"/>
  <c r="M32" i="15"/>
  <c r="N32" i="15"/>
  <c r="O32" i="15"/>
  <c r="P32" i="15"/>
  <c r="L33" i="15"/>
  <c r="M33" i="15"/>
  <c r="N33" i="15"/>
  <c r="O33" i="15"/>
  <c r="P33" i="15"/>
  <c r="L34" i="15"/>
  <c r="M34" i="15"/>
  <c r="N34" i="15"/>
  <c r="O34" i="15"/>
  <c r="P34" i="15"/>
  <c r="L35" i="15"/>
  <c r="M35" i="15"/>
  <c r="N35" i="15"/>
  <c r="O35" i="15"/>
  <c r="P35" i="15"/>
  <c r="L36" i="15"/>
  <c r="M36" i="15"/>
  <c r="N36" i="15"/>
  <c r="O36" i="15"/>
  <c r="P36" i="15"/>
  <c r="L37" i="15"/>
  <c r="M37" i="15"/>
  <c r="N37" i="15"/>
  <c r="O37" i="15"/>
  <c r="P37" i="15"/>
  <c r="L38" i="15"/>
  <c r="M38" i="15"/>
  <c r="N38" i="15"/>
  <c r="O38" i="15"/>
  <c r="P38" i="15"/>
  <c r="L39" i="15"/>
  <c r="M39" i="15"/>
  <c r="N39" i="15"/>
  <c r="O39" i="15"/>
  <c r="P39" i="15"/>
  <c r="L41" i="15"/>
  <c r="M41" i="15"/>
  <c r="N41" i="15"/>
  <c r="O41" i="15"/>
  <c r="P41" i="15"/>
  <c r="L42" i="15"/>
  <c r="M42" i="15"/>
  <c r="N42" i="15"/>
  <c r="O42" i="15"/>
  <c r="P42" i="15"/>
  <c r="L43" i="15"/>
  <c r="M43" i="15"/>
  <c r="N43" i="15"/>
  <c r="O43" i="15"/>
  <c r="P43" i="15"/>
  <c r="L44" i="15"/>
  <c r="M44" i="15"/>
  <c r="N44" i="15"/>
  <c r="O44" i="15"/>
  <c r="P44" i="15"/>
  <c r="L45" i="15"/>
  <c r="M45" i="15"/>
  <c r="N45" i="15"/>
  <c r="O45" i="15"/>
  <c r="P45" i="15"/>
  <c r="L46" i="15"/>
  <c r="M46" i="15"/>
  <c r="N46" i="15"/>
  <c r="O46" i="15"/>
  <c r="P46" i="15"/>
  <c r="L47" i="15"/>
  <c r="M47" i="15"/>
  <c r="N47" i="15"/>
  <c r="O47" i="15"/>
  <c r="P47" i="15"/>
  <c r="P8" i="15"/>
  <c r="O8" i="15"/>
  <c r="N8" i="15"/>
  <c r="M8" i="15"/>
  <c r="L8" i="15"/>
  <c r="L9" i="14"/>
  <c r="M9" i="14"/>
  <c r="N9" i="14"/>
  <c r="O9" i="14"/>
  <c r="P9" i="14"/>
  <c r="L10" i="14"/>
  <c r="M10" i="14"/>
  <c r="N10" i="14"/>
  <c r="O10" i="14"/>
  <c r="P10" i="14"/>
  <c r="L11" i="14"/>
  <c r="M11" i="14"/>
  <c r="N11" i="14"/>
  <c r="O11" i="14"/>
  <c r="P11" i="14"/>
  <c r="L12" i="14"/>
  <c r="M12" i="14"/>
  <c r="N12" i="14"/>
  <c r="O12" i="14"/>
  <c r="P12" i="14"/>
  <c r="L13" i="14"/>
  <c r="M13" i="14"/>
  <c r="N13" i="14"/>
  <c r="O13" i="14"/>
  <c r="P13" i="14"/>
  <c r="L14" i="14"/>
  <c r="M14" i="14"/>
  <c r="N14" i="14"/>
  <c r="O14" i="14"/>
  <c r="P14" i="14"/>
  <c r="L15" i="14"/>
  <c r="M15" i="14"/>
  <c r="N15" i="14"/>
  <c r="O15" i="14"/>
  <c r="P15" i="14"/>
  <c r="L16" i="14"/>
  <c r="M16" i="14"/>
  <c r="N16" i="14"/>
  <c r="O16" i="14"/>
  <c r="P16" i="14"/>
  <c r="L17" i="14"/>
  <c r="M17" i="14"/>
  <c r="N17" i="14"/>
  <c r="O17" i="14"/>
  <c r="P17" i="14"/>
  <c r="L18" i="14"/>
  <c r="M18" i="14"/>
  <c r="N18" i="14"/>
  <c r="O18" i="14"/>
  <c r="P18" i="14"/>
  <c r="L20" i="14"/>
  <c r="M20" i="14"/>
  <c r="N20" i="14"/>
  <c r="O20" i="14"/>
  <c r="P20" i="14"/>
  <c r="L21" i="14"/>
  <c r="M21" i="14"/>
  <c r="N21" i="14"/>
  <c r="O21" i="14"/>
  <c r="P21" i="14"/>
  <c r="L22" i="14"/>
  <c r="M22" i="14"/>
  <c r="N22" i="14"/>
  <c r="O22" i="14"/>
  <c r="P22" i="14"/>
  <c r="L23" i="14"/>
  <c r="M23" i="14"/>
  <c r="N23" i="14"/>
  <c r="O23" i="14"/>
  <c r="P23" i="14"/>
  <c r="L24" i="14"/>
  <c r="M24" i="14"/>
  <c r="N24" i="14"/>
  <c r="O24" i="14"/>
  <c r="P24" i="14"/>
  <c r="L25" i="14"/>
  <c r="M25" i="14"/>
  <c r="N25" i="14"/>
  <c r="O25" i="14"/>
  <c r="P25" i="14"/>
  <c r="L26" i="14"/>
  <c r="M26" i="14"/>
  <c r="N26" i="14"/>
  <c r="O26" i="14"/>
  <c r="P26" i="14"/>
  <c r="L27" i="14"/>
  <c r="M27" i="14"/>
  <c r="N27" i="14"/>
  <c r="O27" i="14"/>
  <c r="P27" i="14"/>
  <c r="L28" i="14"/>
  <c r="M28" i="14"/>
  <c r="N28" i="14"/>
  <c r="O28" i="14"/>
  <c r="P28" i="14"/>
  <c r="L29" i="14"/>
  <c r="M29" i="14"/>
  <c r="N29" i="14"/>
  <c r="O29" i="14"/>
  <c r="P29" i="14"/>
  <c r="L30" i="14"/>
  <c r="M30" i="14"/>
  <c r="N30" i="14"/>
  <c r="O30" i="14"/>
  <c r="P30" i="14"/>
  <c r="L31" i="14"/>
  <c r="M31" i="14"/>
  <c r="N31" i="14"/>
  <c r="O31" i="14"/>
  <c r="P31" i="14"/>
  <c r="L32" i="14"/>
  <c r="M32" i="14"/>
  <c r="N32" i="14"/>
  <c r="O32" i="14"/>
  <c r="P32" i="14"/>
  <c r="L33" i="14"/>
  <c r="M33" i="14"/>
  <c r="N33" i="14"/>
  <c r="O33" i="14"/>
  <c r="P33" i="14"/>
  <c r="L34" i="14"/>
  <c r="M34" i="14"/>
  <c r="N34" i="14"/>
  <c r="O34" i="14"/>
  <c r="P34" i="14"/>
  <c r="L35" i="14"/>
  <c r="M35" i="14"/>
  <c r="N35" i="14"/>
  <c r="O35" i="14"/>
  <c r="P35" i="14"/>
  <c r="L38" i="14"/>
  <c r="M38" i="14"/>
  <c r="N38" i="14"/>
  <c r="O38" i="14"/>
  <c r="P38" i="14"/>
  <c r="L39" i="14"/>
  <c r="M39" i="14"/>
  <c r="N39" i="14"/>
  <c r="O39" i="14"/>
  <c r="P39" i="14"/>
  <c r="L40" i="14"/>
  <c r="M40" i="14"/>
  <c r="N40" i="14"/>
  <c r="O40" i="14"/>
  <c r="P40" i="14"/>
  <c r="L41" i="14"/>
  <c r="M41" i="14"/>
  <c r="N41" i="14"/>
  <c r="O41" i="14"/>
  <c r="P41" i="14"/>
  <c r="L43" i="14"/>
  <c r="M43" i="14"/>
  <c r="N43" i="14"/>
  <c r="O43" i="14"/>
  <c r="P43" i="14"/>
  <c r="L44" i="14"/>
  <c r="M44" i="14"/>
  <c r="N44" i="14"/>
  <c r="O44" i="14"/>
  <c r="P44" i="14"/>
  <c r="L45" i="14"/>
  <c r="M45" i="14"/>
  <c r="N45" i="14"/>
  <c r="O45" i="14"/>
  <c r="P45" i="14"/>
  <c r="L46" i="14"/>
  <c r="M46" i="14"/>
  <c r="N46" i="14"/>
  <c r="O46" i="14"/>
  <c r="P46" i="14"/>
  <c r="L48" i="14"/>
  <c r="M48" i="14"/>
  <c r="N48" i="14"/>
  <c r="O48" i="14"/>
  <c r="P48" i="14"/>
  <c r="L49" i="14"/>
  <c r="M49" i="14"/>
  <c r="N49" i="14"/>
  <c r="O49" i="14"/>
  <c r="P49" i="14"/>
  <c r="L50" i="14"/>
  <c r="M50" i="14"/>
  <c r="N50" i="14"/>
  <c r="O50" i="14"/>
  <c r="P50" i="14"/>
  <c r="L51" i="14"/>
  <c r="M51" i="14"/>
  <c r="N51" i="14"/>
  <c r="O51" i="14"/>
  <c r="P51" i="14"/>
  <c r="L52" i="14"/>
  <c r="M52" i="14"/>
  <c r="N52" i="14"/>
  <c r="O52" i="14"/>
  <c r="P52" i="14"/>
  <c r="L54" i="14"/>
  <c r="M54" i="14"/>
  <c r="N54" i="14"/>
  <c r="O54" i="14"/>
  <c r="P54" i="14"/>
  <c r="L55" i="14"/>
  <c r="M55" i="14"/>
  <c r="N55" i="14"/>
  <c r="O55" i="14"/>
  <c r="P55" i="14"/>
  <c r="L56" i="14"/>
  <c r="M56" i="14"/>
  <c r="N56" i="14"/>
  <c r="O56" i="14"/>
  <c r="P56" i="14"/>
  <c r="L57" i="14"/>
  <c r="M57" i="14"/>
  <c r="N57" i="14"/>
  <c r="O57" i="14"/>
  <c r="P57" i="14"/>
  <c r="L59" i="14"/>
  <c r="M59" i="14"/>
  <c r="N59" i="14"/>
  <c r="O59" i="14"/>
  <c r="P59" i="14"/>
  <c r="L60" i="14"/>
  <c r="M60" i="14"/>
  <c r="N60" i="14"/>
  <c r="O60" i="14"/>
  <c r="P60" i="14"/>
  <c r="L61" i="14"/>
  <c r="M61" i="14"/>
  <c r="N61" i="14"/>
  <c r="O61" i="14"/>
  <c r="P61" i="14"/>
  <c r="L62" i="14"/>
  <c r="M62" i="14"/>
  <c r="N62" i="14"/>
  <c r="O62" i="14"/>
  <c r="P62" i="14"/>
  <c r="L64" i="14"/>
  <c r="M64" i="14"/>
  <c r="N64" i="14"/>
  <c r="O64" i="14"/>
  <c r="P64" i="14"/>
  <c r="L65" i="14"/>
  <c r="M65" i="14"/>
  <c r="N65" i="14"/>
  <c r="O65" i="14"/>
  <c r="P65" i="14"/>
  <c r="L66" i="14"/>
  <c r="M66" i="14"/>
  <c r="N66" i="14"/>
  <c r="O66" i="14"/>
  <c r="P66" i="14"/>
  <c r="L67" i="14"/>
  <c r="M67" i="14"/>
  <c r="N67" i="14"/>
  <c r="O67" i="14"/>
  <c r="P67" i="14"/>
  <c r="L68" i="14"/>
  <c r="M68" i="14"/>
  <c r="N68" i="14"/>
  <c r="O68" i="14"/>
  <c r="P68" i="14"/>
  <c r="L70" i="14"/>
  <c r="M70" i="14"/>
  <c r="N70" i="14"/>
  <c r="O70" i="14"/>
  <c r="P70" i="14"/>
  <c r="L71" i="14"/>
  <c r="M71" i="14"/>
  <c r="N71" i="14"/>
  <c r="O71" i="14"/>
  <c r="P71" i="14"/>
  <c r="L72" i="14"/>
  <c r="M72" i="14"/>
  <c r="N72" i="14"/>
  <c r="O72" i="14"/>
  <c r="P72" i="14"/>
  <c r="L73" i="14"/>
  <c r="M73" i="14"/>
  <c r="N73" i="14"/>
  <c r="O73" i="14"/>
  <c r="P73" i="14"/>
  <c r="L74" i="14"/>
  <c r="M74" i="14"/>
  <c r="N74" i="14"/>
  <c r="O74" i="14"/>
  <c r="P74" i="14"/>
  <c r="L76" i="14"/>
  <c r="M76" i="14"/>
  <c r="N76" i="14"/>
  <c r="O76" i="14"/>
  <c r="P76" i="14"/>
  <c r="L77" i="14"/>
  <c r="M77" i="14"/>
  <c r="N77" i="14"/>
  <c r="O77" i="14"/>
  <c r="P77" i="14"/>
  <c r="L78" i="14"/>
  <c r="M78" i="14"/>
  <c r="N78" i="14"/>
  <c r="O78" i="14"/>
  <c r="P78" i="14"/>
  <c r="L79" i="14"/>
  <c r="M79" i="14"/>
  <c r="N79" i="14"/>
  <c r="O79" i="14"/>
  <c r="P79" i="14"/>
  <c r="L80" i="14"/>
  <c r="M80" i="14"/>
  <c r="N80" i="14"/>
  <c r="O80" i="14"/>
  <c r="P80" i="14"/>
  <c r="L81" i="14"/>
  <c r="M81" i="14"/>
  <c r="N81" i="14"/>
  <c r="O81" i="14"/>
  <c r="P81" i="14"/>
  <c r="L83" i="14"/>
  <c r="M83" i="14"/>
  <c r="N83" i="14"/>
  <c r="O83" i="14"/>
  <c r="P83" i="14"/>
  <c r="L84" i="14"/>
  <c r="M84" i="14"/>
  <c r="N84" i="14"/>
  <c r="O84" i="14"/>
  <c r="P84" i="14"/>
  <c r="L85" i="14"/>
  <c r="M85" i="14"/>
  <c r="N85" i="14"/>
  <c r="O85" i="14"/>
  <c r="P85" i="14"/>
  <c r="L86" i="14"/>
  <c r="M86" i="14"/>
  <c r="N86" i="14"/>
  <c r="O86" i="14"/>
  <c r="P86" i="14"/>
  <c r="L87" i="14"/>
  <c r="M87" i="14"/>
  <c r="N87" i="14"/>
  <c r="O87" i="14"/>
  <c r="P87" i="14"/>
  <c r="L88" i="14"/>
  <c r="M88" i="14"/>
  <c r="N88" i="14"/>
  <c r="O88" i="14"/>
  <c r="P88" i="14"/>
  <c r="L89" i="14"/>
  <c r="M89" i="14"/>
  <c r="N89" i="14"/>
  <c r="O89" i="14"/>
  <c r="P89" i="14"/>
  <c r="L90" i="14"/>
  <c r="M90" i="14"/>
  <c r="N90" i="14"/>
  <c r="O90" i="14"/>
  <c r="P90" i="14"/>
  <c r="L91" i="14"/>
  <c r="M91" i="14"/>
  <c r="N91" i="14"/>
  <c r="O91" i="14"/>
  <c r="P91" i="14"/>
  <c r="L92" i="14"/>
  <c r="M92" i="14"/>
  <c r="N92" i="14"/>
  <c r="O92" i="14"/>
  <c r="P92" i="14"/>
  <c r="L93" i="14"/>
  <c r="M93" i="14"/>
  <c r="N93" i="14"/>
  <c r="O93" i="14"/>
  <c r="P93" i="14"/>
  <c r="L95" i="14"/>
  <c r="M95" i="14"/>
  <c r="N95" i="14"/>
  <c r="O95" i="14"/>
  <c r="P95" i="14"/>
  <c r="L96" i="14"/>
  <c r="M96" i="14"/>
  <c r="N96" i="14"/>
  <c r="O96" i="14"/>
  <c r="P96" i="14"/>
  <c r="L97" i="14"/>
  <c r="M97" i="14"/>
  <c r="N97" i="14"/>
  <c r="O97" i="14"/>
  <c r="P97" i="14"/>
  <c r="L98" i="14"/>
  <c r="M98" i="14"/>
  <c r="N98" i="14"/>
  <c r="O98" i="14"/>
  <c r="P98" i="14"/>
  <c r="L99" i="14"/>
  <c r="M99" i="14"/>
  <c r="N99" i="14"/>
  <c r="O99" i="14"/>
  <c r="P99" i="14"/>
  <c r="P8" i="14"/>
  <c r="O8" i="14"/>
  <c r="N8" i="14"/>
  <c r="M8" i="14"/>
  <c r="L8" i="14"/>
  <c r="L9" i="13"/>
  <c r="M9" i="13"/>
  <c r="N9" i="13"/>
  <c r="O9" i="13"/>
  <c r="P9" i="13"/>
  <c r="L10" i="13"/>
  <c r="M10" i="13"/>
  <c r="N10" i="13"/>
  <c r="O10" i="13"/>
  <c r="P10" i="13"/>
  <c r="L11" i="13"/>
  <c r="M11" i="13"/>
  <c r="N11" i="13"/>
  <c r="O11" i="13"/>
  <c r="P11" i="13"/>
  <c r="L12" i="13"/>
  <c r="M12" i="13"/>
  <c r="N12" i="13"/>
  <c r="O12" i="13"/>
  <c r="P12" i="13"/>
  <c r="L13" i="13"/>
  <c r="M13" i="13"/>
  <c r="N13" i="13"/>
  <c r="O13" i="13"/>
  <c r="P13" i="13"/>
  <c r="L15" i="13"/>
  <c r="M15" i="13"/>
  <c r="N15" i="13"/>
  <c r="O15" i="13"/>
  <c r="P15" i="13"/>
  <c r="L16" i="13"/>
  <c r="M16" i="13"/>
  <c r="N16" i="13"/>
  <c r="O16" i="13"/>
  <c r="P16" i="13"/>
  <c r="L17" i="13"/>
  <c r="M17" i="13"/>
  <c r="N17" i="13"/>
  <c r="O17" i="13"/>
  <c r="P17" i="13"/>
  <c r="L18" i="13"/>
  <c r="M18" i="13"/>
  <c r="N18" i="13"/>
  <c r="O18" i="13"/>
  <c r="P18" i="13"/>
  <c r="L19" i="13"/>
  <c r="M19" i="13"/>
  <c r="N19" i="13"/>
  <c r="O19" i="13"/>
  <c r="P19" i="13"/>
  <c r="L20" i="13"/>
  <c r="M20" i="13"/>
  <c r="N20" i="13"/>
  <c r="O20" i="13"/>
  <c r="P20" i="13"/>
  <c r="L22" i="13"/>
  <c r="M22" i="13"/>
  <c r="N22" i="13"/>
  <c r="O22" i="13"/>
  <c r="P22" i="13"/>
  <c r="Q22" i="13" s="1"/>
  <c r="R22" i="13" s="1"/>
  <c r="Q24" i="13" s="1"/>
  <c r="P8" i="13"/>
  <c r="O8" i="13"/>
  <c r="N8" i="13"/>
  <c r="M8" i="13"/>
  <c r="L8" i="13"/>
  <c r="L9" i="12"/>
  <c r="M9" i="12"/>
  <c r="N9" i="12"/>
  <c r="O9" i="12"/>
  <c r="P9" i="12"/>
  <c r="L10" i="12"/>
  <c r="M10" i="12"/>
  <c r="N10" i="12"/>
  <c r="O10" i="12"/>
  <c r="P10" i="12"/>
  <c r="L11" i="12"/>
  <c r="M11" i="12"/>
  <c r="N11" i="12"/>
  <c r="O11" i="12"/>
  <c r="P11" i="12"/>
  <c r="L13" i="12"/>
  <c r="M13" i="12"/>
  <c r="N13" i="12"/>
  <c r="O13" i="12"/>
  <c r="P13" i="12"/>
  <c r="L14" i="12"/>
  <c r="M14" i="12"/>
  <c r="N14" i="12"/>
  <c r="O14" i="12"/>
  <c r="Q15" i="12" s="1"/>
  <c r="R15" i="12" s="1"/>
  <c r="Q24" i="12" s="1"/>
  <c r="P14" i="12"/>
  <c r="L15" i="12"/>
  <c r="M15" i="12"/>
  <c r="N15" i="12"/>
  <c r="O15" i="12"/>
  <c r="P15" i="12"/>
  <c r="L17" i="12"/>
  <c r="M17" i="12"/>
  <c r="N17" i="12"/>
  <c r="O17" i="12"/>
  <c r="P17" i="12"/>
  <c r="L18" i="12"/>
  <c r="M18" i="12"/>
  <c r="N18" i="12"/>
  <c r="O18" i="12"/>
  <c r="P18" i="12"/>
  <c r="L19" i="12"/>
  <c r="M19" i="12"/>
  <c r="N19" i="12"/>
  <c r="O19" i="12"/>
  <c r="P19" i="12"/>
  <c r="L20" i="12"/>
  <c r="M20" i="12"/>
  <c r="N20" i="12"/>
  <c r="O20" i="12"/>
  <c r="P20" i="12"/>
  <c r="L21" i="12"/>
  <c r="M21" i="12"/>
  <c r="N21" i="12"/>
  <c r="O21" i="12"/>
  <c r="P21" i="12"/>
  <c r="P8" i="12"/>
  <c r="O8" i="12"/>
  <c r="N8" i="12"/>
  <c r="M8" i="12"/>
  <c r="L8" i="12"/>
  <c r="L9" i="11"/>
  <c r="M9" i="11"/>
  <c r="N9" i="11"/>
  <c r="O9" i="11"/>
  <c r="P9" i="11"/>
  <c r="L10" i="11"/>
  <c r="M10" i="11"/>
  <c r="N10" i="11"/>
  <c r="O10" i="11"/>
  <c r="P10" i="11"/>
  <c r="L11" i="11"/>
  <c r="M11" i="11"/>
  <c r="N11" i="11"/>
  <c r="O11" i="11"/>
  <c r="P11" i="11"/>
  <c r="L12" i="11"/>
  <c r="M12" i="11"/>
  <c r="N12" i="11"/>
  <c r="O12" i="11"/>
  <c r="P12" i="11"/>
  <c r="L13" i="11"/>
  <c r="M13" i="11"/>
  <c r="N13" i="11"/>
  <c r="O13" i="11"/>
  <c r="P13" i="11"/>
  <c r="L14" i="11"/>
  <c r="M14" i="11"/>
  <c r="N14" i="11"/>
  <c r="O14" i="11"/>
  <c r="P14" i="11"/>
  <c r="L16" i="11"/>
  <c r="M16" i="11"/>
  <c r="N16" i="11"/>
  <c r="O16" i="11"/>
  <c r="P16" i="11"/>
  <c r="L17" i="11"/>
  <c r="M17" i="11"/>
  <c r="N17" i="11"/>
  <c r="O17" i="11"/>
  <c r="P17" i="11"/>
  <c r="L18" i="11"/>
  <c r="M18" i="11"/>
  <c r="N18" i="11"/>
  <c r="O18" i="11"/>
  <c r="P18" i="11"/>
  <c r="L19" i="11"/>
  <c r="M19" i="11"/>
  <c r="N19" i="11"/>
  <c r="O19" i="11"/>
  <c r="P19" i="11"/>
  <c r="L20" i="11"/>
  <c r="M20" i="11"/>
  <c r="N20" i="11"/>
  <c r="O20" i="11"/>
  <c r="P20" i="11"/>
  <c r="L21" i="11"/>
  <c r="M21" i="11"/>
  <c r="N21" i="11"/>
  <c r="O21" i="11"/>
  <c r="P21" i="11"/>
  <c r="L22" i="11"/>
  <c r="M22" i="11"/>
  <c r="N22" i="11"/>
  <c r="O22" i="11"/>
  <c r="P22" i="11"/>
  <c r="L23" i="11"/>
  <c r="M23" i="11"/>
  <c r="N23" i="11"/>
  <c r="O23" i="11"/>
  <c r="P23" i="11"/>
  <c r="L24" i="11"/>
  <c r="M24" i="11"/>
  <c r="N24" i="11"/>
  <c r="O24" i="11"/>
  <c r="P24" i="11"/>
  <c r="L25" i="11"/>
  <c r="M25" i="11"/>
  <c r="N25" i="11"/>
  <c r="O25" i="11"/>
  <c r="P25" i="11"/>
  <c r="L26" i="11"/>
  <c r="M26" i="11"/>
  <c r="N26" i="11"/>
  <c r="O26" i="11"/>
  <c r="P26" i="11"/>
  <c r="L27" i="11"/>
  <c r="M27" i="11"/>
  <c r="N27" i="11"/>
  <c r="O27" i="11"/>
  <c r="P27" i="11"/>
  <c r="L28" i="11"/>
  <c r="M28" i="11"/>
  <c r="N28" i="11"/>
  <c r="O28" i="11"/>
  <c r="P28" i="11"/>
  <c r="L29" i="11"/>
  <c r="M29" i="11"/>
  <c r="N29" i="11"/>
  <c r="O29" i="11"/>
  <c r="P29" i="11"/>
  <c r="L30" i="11"/>
  <c r="M30" i="11"/>
  <c r="N30" i="11"/>
  <c r="O30" i="11"/>
  <c r="P30" i="11"/>
  <c r="L32" i="11"/>
  <c r="M32" i="11"/>
  <c r="N32" i="11"/>
  <c r="O32" i="11"/>
  <c r="P32" i="11"/>
  <c r="L33" i="11"/>
  <c r="M33" i="11"/>
  <c r="N33" i="11"/>
  <c r="O33" i="11"/>
  <c r="P33" i="11"/>
  <c r="L34" i="11"/>
  <c r="M34" i="11"/>
  <c r="N34" i="11"/>
  <c r="O34" i="11"/>
  <c r="P34" i="11"/>
  <c r="L35" i="11"/>
  <c r="M35" i="11"/>
  <c r="N35" i="11"/>
  <c r="O35" i="11"/>
  <c r="P35" i="11"/>
  <c r="L36" i="11"/>
  <c r="M36" i="11"/>
  <c r="N36" i="11"/>
  <c r="O36" i="11"/>
  <c r="P36" i="11"/>
  <c r="L37" i="11"/>
  <c r="M37" i="11"/>
  <c r="N37" i="11"/>
  <c r="O37" i="11"/>
  <c r="P37" i="11"/>
  <c r="L39" i="11"/>
  <c r="M39" i="11"/>
  <c r="N39" i="11"/>
  <c r="O39" i="11"/>
  <c r="P39" i="11"/>
  <c r="L40" i="11"/>
  <c r="M40" i="11"/>
  <c r="N40" i="11"/>
  <c r="O40" i="11"/>
  <c r="P40" i="11"/>
  <c r="L41" i="11"/>
  <c r="M41" i="11"/>
  <c r="N41" i="11"/>
  <c r="O41" i="11"/>
  <c r="P41" i="11"/>
  <c r="L42" i="11"/>
  <c r="M42" i="11"/>
  <c r="N42" i="11"/>
  <c r="O42" i="11"/>
  <c r="P42" i="11"/>
  <c r="L43" i="11"/>
  <c r="M43" i="11"/>
  <c r="N43" i="11"/>
  <c r="O43" i="11"/>
  <c r="P43" i="11"/>
  <c r="P8" i="11"/>
  <c r="O8" i="11"/>
  <c r="N8" i="11"/>
  <c r="M8" i="11"/>
  <c r="L8" i="11"/>
  <c r="L9" i="1"/>
  <c r="M9" i="1"/>
  <c r="N9" i="1"/>
  <c r="O9" i="1"/>
  <c r="P9" i="1"/>
  <c r="L10" i="1"/>
  <c r="M10" i="1"/>
  <c r="N10" i="1"/>
  <c r="O10" i="1"/>
  <c r="P10" i="1"/>
  <c r="L11" i="1"/>
  <c r="M11" i="1"/>
  <c r="N11" i="1"/>
  <c r="O11" i="1"/>
  <c r="P11" i="1"/>
  <c r="L12" i="1"/>
  <c r="M12" i="1"/>
  <c r="N12" i="1"/>
  <c r="O12" i="1"/>
  <c r="P12" i="1"/>
  <c r="L13" i="1"/>
  <c r="M13" i="1"/>
  <c r="N13" i="1"/>
  <c r="O13" i="1"/>
  <c r="P13" i="1"/>
  <c r="L14" i="1"/>
  <c r="M14" i="1"/>
  <c r="N14" i="1"/>
  <c r="O14" i="1"/>
  <c r="P14" i="1"/>
  <c r="L15" i="1"/>
  <c r="M15" i="1"/>
  <c r="N15" i="1"/>
  <c r="O15" i="1"/>
  <c r="P15" i="1"/>
  <c r="L16" i="1"/>
  <c r="M16" i="1"/>
  <c r="N16" i="1"/>
  <c r="O16" i="1"/>
  <c r="P16" i="1"/>
  <c r="L18" i="1"/>
  <c r="M18" i="1"/>
  <c r="N18" i="1"/>
  <c r="O18" i="1"/>
  <c r="P18" i="1"/>
  <c r="L19" i="1"/>
  <c r="M19" i="1"/>
  <c r="N19" i="1"/>
  <c r="O19" i="1"/>
  <c r="P19" i="1"/>
  <c r="L20" i="1"/>
  <c r="M20" i="1"/>
  <c r="N20" i="1"/>
  <c r="O20" i="1"/>
  <c r="P20" i="1"/>
  <c r="L21" i="1"/>
  <c r="M21" i="1"/>
  <c r="N21" i="1"/>
  <c r="O21" i="1"/>
  <c r="P21" i="1"/>
  <c r="L22" i="1"/>
  <c r="M22" i="1"/>
  <c r="N22" i="1"/>
  <c r="O22" i="1"/>
  <c r="P22" i="1"/>
  <c r="L23" i="1"/>
  <c r="M23" i="1"/>
  <c r="N23" i="1"/>
  <c r="O23" i="1"/>
  <c r="P23" i="1"/>
  <c r="L24" i="1"/>
  <c r="M24" i="1"/>
  <c r="N24" i="1"/>
  <c r="O24" i="1"/>
  <c r="P24" i="1"/>
  <c r="L25" i="1"/>
  <c r="M25" i="1"/>
  <c r="N25" i="1"/>
  <c r="O25" i="1"/>
  <c r="P25" i="1"/>
  <c r="L26" i="1"/>
  <c r="M26" i="1"/>
  <c r="N26" i="1"/>
  <c r="O26" i="1"/>
  <c r="P26" i="1"/>
  <c r="L27" i="1"/>
  <c r="M27" i="1"/>
  <c r="N27" i="1"/>
  <c r="O27" i="1"/>
  <c r="P27" i="1"/>
  <c r="L29" i="1"/>
  <c r="M29" i="1"/>
  <c r="N29" i="1"/>
  <c r="O29" i="1"/>
  <c r="P29" i="1"/>
  <c r="L30" i="1"/>
  <c r="M30" i="1"/>
  <c r="N30" i="1"/>
  <c r="O30" i="1"/>
  <c r="P30" i="1"/>
  <c r="L31" i="1"/>
  <c r="M31" i="1"/>
  <c r="N31" i="1"/>
  <c r="O31" i="1"/>
  <c r="P31" i="1"/>
  <c r="L32" i="1"/>
  <c r="M32" i="1"/>
  <c r="N32" i="1"/>
  <c r="O32" i="1"/>
  <c r="P32" i="1"/>
  <c r="L33" i="1"/>
  <c r="M33" i="1"/>
  <c r="N33" i="1"/>
  <c r="O33" i="1"/>
  <c r="P33" i="1"/>
  <c r="L34" i="1"/>
  <c r="M34" i="1"/>
  <c r="N34" i="1"/>
  <c r="O34" i="1"/>
  <c r="P34" i="1"/>
  <c r="L35" i="1"/>
  <c r="M35" i="1"/>
  <c r="N35" i="1"/>
  <c r="O35" i="1"/>
  <c r="P35" i="1"/>
  <c r="L36" i="1"/>
  <c r="M36" i="1"/>
  <c r="N36" i="1"/>
  <c r="O36" i="1"/>
  <c r="P36" i="1"/>
  <c r="L37" i="1"/>
  <c r="M37" i="1"/>
  <c r="N37" i="1"/>
  <c r="O37" i="1"/>
  <c r="P37" i="1"/>
  <c r="L38" i="1"/>
  <c r="M38" i="1"/>
  <c r="N38" i="1"/>
  <c r="O38" i="1"/>
  <c r="P38" i="1"/>
  <c r="L39" i="1"/>
  <c r="M39" i="1"/>
  <c r="N39" i="1"/>
  <c r="O39" i="1"/>
  <c r="P39" i="1"/>
  <c r="P8" i="1"/>
  <c r="O8" i="1"/>
  <c r="N8" i="1"/>
  <c r="M8" i="1"/>
  <c r="L8" i="1"/>
  <c r="Q43" i="11" l="1"/>
  <c r="R43" i="11" s="1"/>
  <c r="Q45" i="11" s="1"/>
  <c r="Q37" i="11"/>
  <c r="R37" i="11" s="1"/>
  <c r="Q46" i="11" s="1"/>
  <c r="Q30" i="11"/>
  <c r="R30" i="11" s="1"/>
  <c r="Q47" i="11" s="1"/>
  <c r="Q47" i="15"/>
  <c r="R47" i="15" s="1"/>
  <c r="Q49" i="15" s="1"/>
  <c r="Q39" i="15"/>
  <c r="R39" i="15" s="1"/>
  <c r="Q50" i="15" s="1"/>
  <c r="Q30" i="15"/>
  <c r="R30" i="15" s="1"/>
  <c r="Q51" i="15" s="1"/>
  <c r="Q19" i="15"/>
  <c r="R19" i="15" s="1"/>
  <c r="Q52" i="15" s="1"/>
  <c r="Q99" i="14"/>
  <c r="R99" i="14" s="1"/>
  <c r="Q101" i="14" s="1"/>
  <c r="Q93" i="14"/>
  <c r="R93" i="14" s="1"/>
  <c r="Q102" i="14" s="1"/>
  <c r="Q81" i="14"/>
  <c r="Q35" i="14"/>
  <c r="R35" i="14" s="1"/>
  <c r="Q104" i="14" s="1"/>
  <c r="Q18" i="14"/>
  <c r="R18" i="14" s="1"/>
  <c r="Q105" i="14" s="1"/>
  <c r="Q20" i="13"/>
  <c r="R20" i="13" s="1"/>
  <c r="Q25" i="13" s="1"/>
  <c r="Q13" i="13"/>
  <c r="R13" i="13" s="1"/>
  <c r="Q26" i="13" s="1"/>
  <c r="Q21" i="12"/>
  <c r="R21" i="12" s="1"/>
  <c r="Q23" i="12" s="1"/>
  <c r="Q11" i="12"/>
  <c r="R11" i="12" s="1"/>
  <c r="Q25" i="12" s="1"/>
  <c r="Q14" i="11"/>
  <c r="R14" i="11" s="1"/>
  <c r="Q48" i="11" s="1"/>
  <c r="Q39" i="1"/>
  <c r="R39" i="1" s="1"/>
  <c r="Q41" i="1" s="1"/>
  <c r="Q27" i="1"/>
  <c r="R27" i="1" s="1"/>
  <c r="Q42" i="1" s="1"/>
  <c r="Q16" i="1"/>
  <c r="R16" i="1" s="1"/>
  <c r="Q43" i="1" s="1"/>
  <c r="R81" i="14" l="1"/>
  <c r="Q10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244C498F-1E15-41BD-ACF9-1F9E1EC69DDB}">
      <text>
        <r>
          <rPr>
            <sz val="9"/>
            <color indexed="81"/>
            <rFont val="Tahoma"/>
            <family val="2"/>
          </rPr>
          <t xml:space="preserve">1. Beoordeling is negatief: element is niet aanwezig.
</t>
        </r>
      </text>
    </comment>
    <comment ref="F6" authorId="0" shapeId="0" xr:uid="{02C8A4FF-C959-448C-8409-04B8D6119497}">
      <text>
        <r>
          <rPr>
            <sz val="9"/>
            <color indexed="81"/>
            <rFont val="Tahoma"/>
            <family val="2"/>
          </rPr>
          <t xml:space="preserve">2. Beoordeling is gematigd negatief: element is zeer beperkt aanwezig, maar onvoldoende in bijdrage.
</t>
        </r>
      </text>
    </comment>
    <comment ref="G6" authorId="0" shapeId="0" xr:uid="{2ADF6570-E3E9-4000-A0C5-19A555D8BAB3}">
      <text>
        <r>
          <rPr>
            <sz val="9"/>
            <color indexed="81"/>
            <rFont val="Tahoma"/>
            <family val="2"/>
          </rPr>
          <t xml:space="preserve">3. Beoordeling is neutraal: element is aanwezig, maar draagt onvoldoende bij.
</t>
        </r>
      </text>
    </comment>
    <comment ref="H6" authorId="0" shapeId="0" xr:uid="{E8A3E54C-4102-4CC5-83E7-24EF303EF589}">
      <text>
        <r>
          <rPr>
            <sz val="9"/>
            <color indexed="81"/>
            <rFont val="Tahoma"/>
            <family val="2"/>
          </rPr>
          <t xml:space="preserve">4. Beoordeling is gematigd positief: element is aanwezig en deels positief in bijdrage.
</t>
        </r>
      </text>
    </comment>
    <comment ref="I6" authorId="0" shapeId="0" xr:uid="{F3CCD0AA-5D7E-4890-A732-0016584C943C}">
      <text>
        <r>
          <rPr>
            <sz val="9"/>
            <color indexed="81"/>
            <rFont val="Tahoma"/>
            <family val="2"/>
          </rPr>
          <t xml:space="preserve">5. Beoordeling is positief: element is aanwezig en levert voldoende bijdrage.
</t>
        </r>
      </text>
    </comment>
    <comment ref="J6" authorId="0" shapeId="0" xr:uid="{361F7DBF-B2B6-4F22-981B-A471176578B2}">
      <text>
        <r>
          <rPr>
            <sz val="9"/>
            <color indexed="81"/>
            <rFont val="Tahoma"/>
            <family val="2"/>
          </rPr>
          <t xml:space="preserve">Opmerkingen m.b.t. de inhoud van de beoordeling c.q. mogelijkheden ter verbetering.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EAC54AE2-5C60-4791-96E7-AE9CCBF2D392}">
      <text>
        <r>
          <rPr>
            <sz val="9"/>
            <color indexed="81"/>
            <rFont val="Tahoma"/>
            <family val="2"/>
          </rPr>
          <t xml:space="preserve">1. Beoordeling is negatief: element is niet aanwezig.
</t>
        </r>
      </text>
    </comment>
    <comment ref="F6" authorId="0" shapeId="0" xr:uid="{D55224A1-8B05-461F-844C-D556BFBC8344}">
      <text>
        <r>
          <rPr>
            <sz val="9"/>
            <color indexed="81"/>
            <rFont val="Tahoma"/>
            <family val="2"/>
          </rPr>
          <t xml:space="preserve">2. Beoordeling is gematigd negatief: element is zeer beperkt aanwezig, maar onvoldoende in bijdrage.
</t>
        </r>
      </text>
    </comment>
    <comment ref="G6" authorId="0" shapeId="0" xr:uid="{5F8D0696-2CB7-46A0-B4C8-AFFF0817BF7F}">
      <text>
        <r>
          <rPr>
            <sz val="9"/>
            <color indexed="81"/>
            <rFont val="Tahoma"/>
            <family val="2"/>
          </rPr>
          <t xml:space="preserve">3. Beoordeling is neutraal: element is aanwezig, maar draagt onvoldoende bij.
</t>
        </r>
      </text>
    </comment>
    <comment ref="H6" authorId="0" shapeId="0" xr:uid="{85299995-05A0-4681-8D53-9C11CCC1DE55}">
      <text>
        <r>
          <rPr>
            <sz val="9"/>
            <color indexed="81"/>
            <rFont val="Tahoma"/>
            <family val="2"/>
          </rPr>
          <t xml:space="preserve">4. Beoordeling is gematigd positief: element is aanwezig en deels positief in bijdrage.
</t>
        </r>
      </text>
    </comment>
    <comment ref="I6" authorId="0" shapeId="0" xr:uid="{AD38371C-7943-4EDA-AF54-476620BE203B}">
      <text>
        <r>
          <rPr>
            <sz val="9"/>
            <color indexed="81"/>
            <rFont val="Tahoma"/>
            <family val="2"/>
          </rPr>
          <t xml:space="preserve">5. Beoordeling is positief: element is aanwezig en levert voldoende bijdrage.
</t>
        </r>
      </text>
    </comment>
    <comment ref="J6" authorId="0" shapeId="0" xr:uid="{065072AB-1EB9-4A8D-B1B7-0E975826C036}">
      <text>
        <r>
          <rPr>
            <sz val="9"/>
            <color indexed="81"/>
            <rFont val="Tahoma"/>
            <family val="2"/>
          </rPr>
          <t xml:space="preserve">Opmerkingen m.b.t. de inhoud van de beoordeling c.q. mogelijkheden ter verbetering.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0E31DE87-9ED7-4476-9E19-6C26435DBF6D}">
      <text>
        <r>
          <rPr>
            <sz val="9"/>
            <color indexed="81"/>
            <rFont val="Tahoma"/>
            <family val="2"/>
          </rPr>
          <t xml:space="preserve">1. Beoordeling is negatief: element is niet aanwezig.
</t>
        </r>
      </text>
    </comment>
    <comment ref="F6" authorId="0" shapeId="0" xr:uid="{1920C03D-6237-4571-8B7D-CA7FDD97D955}">
      <text>
        <r>
          <rPr>
            <sz val="9"/>
            <color indexed="81"/>
            <rFont val="Tahoma"/>
            <family val="2"/>
          </rPr>
          <t xml:space="preserve">2. Beoordeling is gematigd negatief: element is zeer beperkt aanwezig, maar onvoldoende in bijdrage.
</t>
        </r>
      </text>
    </comment>
    <comment ref="G6" authorId="0" shapeId="0" xr:uid="{70BE5718-B55B-426D-826F-790DE26B493A}">
      <text>
        <r>
          <rPr>
            <sz val="9"/>
            <color indexed="81"/>
            <rFont val="Tahoma"/>
            <family val="2"/>
          </rPr>
          <t xml:space="preserve">3. Beoordeling is neutraal: element is aanwezig, maar draagt onvoldoende bij.
</t>
        </r>
      </text>
    </comment>
    <comment ref="H6" authorId="0" shapeId="0" xr:uid="{49C10EAA-F69F-4348-AA47-BD20B508EF4C}">
      <text>
        <r>
          <rPr>
            <sz val="9"/>
            <color indexed="81"/>
            <rFont val="Tahoma"/>
            <family val="2"/>
          </rPr>
          <t xml:space="preserve">4. Beoordeling is gematigd positief: element is aanwezig en deels positief in bijdrage.
</t>
        </r>
      </text>
    </comment>
    <comment ref="I6" authorId="0" shapeId="0" xr:uid="{AC52A8C8-0A2E-4788-B6B2-41D742874CAF}">
      <text>
        <r>
          <rPr>
            <sz val="9"/>
            <color indexed="81"/>
            <rFont val="Tahoma"/>
            <family val="2"/>
          </rPr>
          <t xml:space="preserve">5. Beoordeling is positief: element is aanwezig en levert voldoende bijdrage.
</t>
        </r>
      </text>
    </comment>
    <comment ref="J6" authorId="0" shapeId="0" xr:uid="{64E4010E-DB27-41EF-93ED-B342679DAE2D}">
      <text>
        <r>
          <rPr>
            <sz val="9"/>
            <color indexed="81"/>
            <rFont val="Tahoma"/>
            <family val="2"/>
          </rPr>
          <t xml:space="preserve">Opmerkingen m.b.t. de inhoud van de beoordeling c.q. mogelijkheden ter verbetering.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5E72C95F-5DD4-4E39-9DCE-CBF2599CB0CD}">
      <text>
        <r>
          <rPr>
            <sz val="9"/>
            <color indexed="81"/>
            <rFont val="Tahoma"/>
            <family val="2"/>
          </rPr>
          <t xml:space="preserve">1. Beoordeling is negatief: element is niet aanwezig.
</t>
        </r>
      </text>
    </comment>
    <comment ref="F6" authorId="0" shapeId="0" xr:uid="{CD4CD22B-F920-44D8-8561-CBF2EAA4CA46}">
      <text>
        <r>
          <rPr>
            <sz val="9"/>
            <color indexed="81"/>
            <rFont val="Tahoma"/>
            <family val="2"/>
          </rPr>
          <t xml:space="preserve">2. Beoordeling is gematigd negatief: element is zeer beperkt aanwezig, maar onvoldoende in bijdrage.
</t>
        </r>
      </text>
    </comment>
    <comment ref="G6" authorId="0" shapeId="0" xr:uid="{025BF28D-ED85-4FE9-9318-E70DB3F76BCE}">
      <text>
        <r>
          <rPr>
            <sz val="9"/>
            <color indexed="81"/>
            <rFont val="Tahoma"/>
            <family val="2"/>
          </rPr>
          <t xml:space="preserve">3. Beoordeling is neutraal: element is aanwezig, maar draagt onvoldoende bij.
</t>
        </r>
      </text>
    </comment>
    <comment ref="H6" authorId="0" shapeId="0" xr:uid="{98B5E7CA-5D76-48B8-A9A3-C43BB85BB09B}">
      <text>
        <r>
          <rPr>
            <sz val="9"/>
            <color indexed="81"/>
            <rFont val="Tahoma"/>
            <family val="2"/>
          </rPr>
          <t xml:space="preserve">4. Beoordeling is gematigd positief: element is aanwezig en deels positief in bijdrage.
</t>
        </r>
      </text>
    </comment>
    <comment ref="I6" authorId="0" shapeId="0" xr:uid="{5F8BF2BC-8EB2-4646-9CD5-05DAF7817648}">
      <text>
        <r>
          <rPr>
            <sz val="9"/>
            <color indexed="81"/>
            <rFont val="Tahoma"/>
            <family val="2"/>
          </rPr>
          <t xml:space="preserve">5. Beoordeling is positief: element is aanwezig en levert voldoende bijdrage.
</t>
        </r>
      </text>
    </comment>
    <comment ref="J6" authorId="0" shapeId="0" xr:uid="{23E00820-83B9-42EF-8141-2F5547D39510}">
      <text>
        <r>
          <rPr>
            <sz val="9"/>
            <color indexed="81"/>
            <rFont val="Tahoma"/>
            <family val="2"/>
          </rPr>
          <t xml:space="preserve">Opmerkingen m.b.t. de inhoud van de beoordeling c.q. mogelijkheden ter verbetering.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9725049F-6A8A-4DF9-BD1A-885EC54895B4}">
      <text>
        <r>
          <rPr>
            <sz val="9"/>
            <color indexed="81"/>
            <rFont val="Tahoma"/>
            <family val="2"/>
          </rPr>
          <t xml:space="preserve">1. Beoordeling is negatief: element is niet aanwezig.
</t>
        </r>
      </text>
    </comment>
    <comment ref="F6" authorId="0" shapeId="0" xr:uid="{21BD93C3-DA27-4AD5-B284-FC2A0F06037D}">
      <text>
        <r>
          <rPr>
            <sz val="9"/>
            <color indexed="81"/>
            <rFont val="Tahoma"/>
            <family val="2"/>
          </rPr>
          <t xml:space="preserve">2. Beoordeling is gematigd negatief: element is zeer beperkt aanwezig, maar onvoldoende in bijdrage.
</t>
        </r>
      </text>
    </comment>
    <comment ref="G6" authorId="0" shapeId="0" xr:uid="{F136D5A5-31D9-45E7-9F52-B9655DCDDDF2}">
      <text>
        <r>
          <rPr>
            <sz val="9"/>
            <color indexed="81"/>
            <rFont val="Tahoma"/>
            <family val="2"/>
          </rPr>
          <t xml:space="preserve">3. Beoordeling is neutraal: element is aanwezig, maar draagt onvoldoende bij.
</t>
        </r>
      </text>
    </comment>
    <comment ref="H6" authorId="0" shapeId="0" xr:uid="{C56A871F-AAE9-4D7F-A17D-F7D29156A657}">
      <text>
        <r>
          <rPr>
            <sz val="9"/>
            <color indexed="81"/>
            <rFont val="Tahoma"/>
            <family val="2"/>
          </rPr>
          <t xml:space="preserve">4. Beoordeling is gematigd positief: element is aanwezig en deels positief in bijdrage.
</t>
        </r>
      </text>
    </comment>
    <comment ref="I6" authorId="0" shapeId="0" xr:uid="{CB0F9F89-0126-4A1C-8236-B8E042542207}">
      <text>
        <r>
          <rPr>
            <sz val="9"/>
            <color indexed="81"/>
            <rFont val="Tahoma"/>
            <family val="2"/>
          </rPr>
          <t xml:space="preserve">5. Beoordeling is positief: element is aanwezig en levert voldoende bijdrage.
</t>
        </r>
      </text>
    </comment>
    <comment ref="J6" authorId="0" shapeId="0" xr:uid="{BFA196D3-3296-4476-93D6-5C381772B9F2}">
      <text>
        <r>
          <rPr>
            <sz val="9"/>
            <color indexed="81"/>
            <rFont val="Tahoma"/>
            <family val="2"/>
          </rPr>
          <t xml:space="preserve">Opmerkingen m.b.t. de inhoud van de beoordeling c.q. mogelijkheden ter verbetering.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Gert Jan Schop</author>
  </authors>
  <commentList>
    <comment ref="E6" authorId="0" shapeId="0" xr:uid="{BC49C148-5254-4E23-ABAD-4C73CC457CF5}">
      <text>
        <r>
          <rPr>
            <sz val="9"/>
            <color indexed="81"/>
            <rFont val="Tahoma"/>
            <family val="2"/>
          </rPr>
          <t xml:space="preserve">1. Beoordeling is negatief: element is niet aanwezig.
</t>
        </r>
      </text>
    </comment>
    <comment ref="F6" authorId="0" shapeId="0" xr:uid="{2BA570DE-9F16-49A9-9347-E7AC542479E2}">
      <text>
        <r>
          <rPr>
            <sz val="9"/>
            <color indexed="81"/>
            <rFont val="Tahoma"/>
            <family val="2"/>
          </rPr>
          <t xml:space="preserve">2. Beoordeling is gematigd negatief: element is zeer beperkt aanwezig, maar onvoldoende in bijdrage.
</t>
        </r>
      </text>
    </comment>
    <comment ref="G6" authorId="0" shapeId="0" xr:uid="{912BF444-B5F3-447D-BE2E-4C1AF992BDC7}">
      <text>
        <r>
          <rPr>
            <sz val="9"/>
            <color indexed="81"/>
            <rFont val="Tahoma"/>
            <family val="2"/>
          </rPr>
          <t xml:space="preserve">3. Beoordeling is neutraal: element is aanwezig, maar draagt onvoldoende bij.
</t>
        </r>
      </text>
    </comment>
    <comment ref="H6" authorId="0" shapeId="0" xr:uid="{C7CFEFBE-E362-4532-83FD-11B1A3AC1BDE}">
      <text>
        <r>
          <rPr>
            <sz val="9"/>
            <color indexed="81"/>
            <rFont val="Tahoma"/>
            <family val="2"/>
          </rPr>
          <t xml:space="preserve">4. Beoordeling is gematigd positief: element is aanwezig en deels positief in bijdrage.
</t>
        </r>
      </text>
    </comment>
    <comment ref="I6" authorId="0" shapeId="0" xr:uid="{6EA470F6-F7F1-4564-B415-A94A465BE30D}">
      <text>
        <r>
          <rPr>
            <sz val="9"/>
            <color indexed="81"/>
            <rFont val="Tahoma"/>
            <family val="2"/>
          </rPr>
          <t xml:space="preserve">5. Beoordeling is positief: element is aanwezig en levert voldoende bijdrage.
</t>
        </r>
      </text>
    </comment>
    <comment ref="J6" authorId="0" shapeId="0" xr:uid="{CA496E35-2845-47BF-B48D-5729EFBB3980}">
      <text>
        <r>
          <rPr>
            <sz val="9"/>
            <color indexed="81"/>
            <rFont val="Tahoma"/>
            <family val="2"/>
          </rPr>
          <t xml:space="preserve">Opmerkingen m.b.t. de inhoud van de beoordeling c.q. mogelijkheden ter verbetering.
</t>
        </r>
      </text>
    </comment>
  </commentList>
</comments>
</file>

<file path=xl/sharedStrings.xml><?xml version="1.0" encoding="utf-8"?>
<sst xmlns="http://schemas.openxmlformats.org/spreadsheetml/2006/main" count="376" uniqueCount="330">
  <si>
    <t>Aandachtsgebied Strategie</t>
  </si>
  <si>
    <t>Opmerkingen</t>
  </si>
  <si>
    <t>Strategisch management</t>
  </si>
  <si>
    <t>Missie beschikbaar en passend</t>
  </si>
  <si>
    <t>Visie beschikbaar en actueel</t>
  </si>
  <si>
    <t>Missie &amp; visie gecommuniceerd en gedragen</t>
  </si>
  <si>
    <t>Ambities geformuleerd</t>
  </si>
  <si>
    <t>Organisatiedoelstellingen bepaald</t>
  </si>
  <si>
    <t>Organisatiedoelstellingen basis P&amp;C cyclus</t>
  </si>
  <si>
    <t>Strategische doelstellingen geformuleerd</t>
  </si>
  <si>
    <t>Strategisch beleid bepaald en gecommuniceerd</t>
  </si>
  <si>
    <t>Effectiviteit strategisch management proces</t>
  </si>
  <si>
    <t>Marketing performance</t>
  </si>
  <si>
    <t>Mate van marktsegmentatie</t>
  </si>
  <si>
    <t>Doelgroepbepaling</t>
  </si>
  <si>
    <t>Keuze van bewuste positionering</t>
  </si>
  <si>
    <t>Mate van klantgerichtheid/marktoriëntatie</t>
  </si>
  <si>
    <t>Mate van klantenbinding</t>
  </si>
  <si>
    <t>Betrokkenheid marketing bij productontwikkeling</t>
  </si>
  <si>
    <t>Kennis van de afnemers</t>
  </si>
  <si>
    <t>Kennis van de tevredenheid van de afnemers</t>
  </si>
  <si>
    <t>Kennis van de prijs-/kwaliteitsverhouding</t>
  </si>
  <si>
    <t>Gebruik van prestatiemeting marketingfunctie</t>
  </si>
  <si>
    <t>Financiële performance</t>
  </si>
  <si>
    <t>Gebruik formulering winst- en omzetdoelen</t>
  </si>
  <si>
    <t>Gebruik kasstroomprognose</t>
  </si>
  <si>
    <t>Optimaal beheer van werkkapitaal</t>
  </si>
  <si>
    <t>Beschikbaarheid financieringsbronnen</t>
  </si>
  <si>
    <t>Liquiditeit</t>
  </si>
  <si>
    <t>Solvabiliteit</t>
  </si>
  <si>
    <t>Rentabiliteit</t>
  </si>
  <si>
    <t>Investeringsbudget in verhouding tot concurrenten</t>
  </si>
  <si>
    <t>Stabiliteit van de kosten</t>
  </si>
  <si>
    <t>Kwaliteit van de kostenbeheersing</t>
  </si>
  <si>
    <t>Effectief gebruik financiële kengetallen</t>
  </si>
  <si>
    <t>Besturingsfilosofie</t>
  </si>
  <si>
    <t>Beschikbaarheid van besturingsmodel</t>
  </si>
  <si>
    <t>Mate van verbijzondering (afdelingsvorming)</t>
  </si>
  <si>
    <t>Mate van centralisatie</t>
  </si>
  <si>
    <t>Mate van specialisatie</t>
  </si>
  <si>
    <t>Wijze van verantwoording en bevoegdheden</t>
  </si>
  <si>
    <t>Mate van participatie in besluitvorming</t>
  </si>
  <si>
    <t>Mate van standaardisatie en uniformering</t>
  </si>
  <si>
    <t>Managementstijl en managementrol</t>
  </si>
  <si>
    <t>Mensgericht leidinggeven</t>
  </si>
  <si>
    <t>Taakgericht leidinggeven</t>
  </si>
  <si>
    <t>Situationeel leidinggeven</t>
  </si>
  <si>
    <t>Stijlflexibiliteit</t>
  </si>
  <si>
    <t>Stijleffectiviteit</t>
  </si>
  <si>
    <t>Organisatorisch en leidinggevend vermogen</t>
  </si>
  <si>
    <t>Sturend en coördinerend optreden</t>
  </si>
  <si>
    <t>Controleren &amp; evalueren</t>
  </si>
  <si>
    <t>Nemen van verantwoordelijkheid</t>
  </si>
  <si>
    <t>Delegerend vermogen</t>
  </si>
  <si>
    <t>Communicatieve vaardigheden</t>
  </si>
  <si>
    <t>Betrokkenheid bij de organisatie</t>
  </si>
  <si>
    <t>Stimulerend optreden</t>
  </si>
  <si>
    <t>Ontwikkelen van medewerkers</t>
  </si>
  <si>
    <t>Besluitvorming</t>
  </si>
  <si>
    <t>Beschikbaarheid van en omgang met informatie</t>
  </si>
  <si>
    <t>Vermogen om besluitvorming te organiseren</t>
  </si>
  <si>
    <t>Vermogen om participatie te realiseren</t>
  </si>
  <si>
    <t>Vermogen om betrokkenheid te realiseren</t>
  </si>
  <si>
    <t>Hanteren van conflicten</t>
  </si>
  <si>
    <t>Besluitvaardigheid</t>
  </si>
  <si>
    <t>Innovatie</t>
  </si>
  <si>
    <t>Creativiteit in denken en handelen</t>
  </si>
  <si>
    <t>Capaciteit om creatieve mensen te werven</t>
  </si>
  <si>
    <t>Reactiesnelheid op wijzigende condities</t>
  </si>
  <si>
    <t>Stimuleren van voortdurende innovatie</t>
  </si>
  <si>
    <t>Omgang met veranderende technologieën</t>
  </si>
  <si>
    <t>Organisatie-indeling</t>
  </si>
  <si>
    <t>Beschikbaarheid van de organisatiestructuur</t>
  </si>
  <si>
    <t>Organisatiestructuur sluit aan bij de omgeving</t>
  </si>
  <si>
    <t>Flexibiliteit van de organisatiestructuur</t>
  </si>
  <si>
    <t>Synergie tussen de units in de organisatie</t>
  </si>
  <si>
    <t>Verdeling taken, verantwoordelijkheden en bevoegdheden</t>
  </si>
  <si>
    <t>Decentrale aansturing en mate van delegeren</t>
  </si>
  <si>
    <t>Resultaatgebieden van de organisatie</t>
  </si>
  <si>
    <t>Mate waarin functies zijn beschreven</t>
  </si>
  <si>
    <t>Communicatie- en overlegstructuur</t>
  </si>
  <si>
    <t>Beschikbaarheid communicatiestructuur</t>
  </si>
  <si>
    <t>Effectiviteit van de communicatiestructuur</t>
  </si>
  <si>
    <t>Beschikbaarheid van een overlegstructuur</t>
  </si>
  <si>
    <t>Efficiëntie van overlegvormen</t>
  </si>
  <si>
    <t>Effectiviteit van het overleg</t>
  </si>
  <si>
    <t>Waarden en normen</t>
  </si>
  <si>
    <t>Gemeenschappelijke kernwaarden</t>
  </si>
  <si>
    <t>Missie van de organisatie</t>
  </si>
  <si>
    <t>Meest gehanteerde normen in de organisatie</t>
  </si>
  <si>
    <t>Beelden die de organisatie over zichzelf oproept</t>
  </si>
  <si>
    <t>Metaforen in en over de organisatie</t>
  </si>
  <si>
    <t>Ideologie ten grondslag aan kernwaarden</t>
  </si>
  <si>
    <t>Rituelen, tradities en symbolen</t>
  </si>
  <si>
    <t>Geschreven en ongeschreven gedragscodes</t>
  </si>
  <si>
    <t>Tradities waaraan veel waarde wordt gehecht</t>
  </si>
  <si>
    <t>Relatie van deze met de kernwaarden/normen</t>
  </si>
  <si>
    <t>De eigen huisstijl van de organisatie</t>
  </si>
  <si>
    <t>Logo, slogans, inrichting, kleur, kleding</t>
  </si>
  <si>
    <t>Relatie met kernwaarden en normen</t>
  </si>
  <si>
    <t>Cultuurtype</t>
  </si>
  <si>
    <t>Middelen en hulpbronnen (resources)</t>
  </si>
  <si>
    <t>Beschikbaarheid financiële middelen</t>
  </si>
  <si>
    <t>Beschikbaarheid grondstoffen</t>
  </si>
  <si>
    <t>Beschikbaarheid componenten en hulpstoffen</t>
  </si>
  <si>
    <t>Beschikbaarheid machines en apparatuur</t>
  </si>
  <si>
    <t>Beschikbaarheid technische knowhow</t>
  </si>
  <si>
    <t>Beschikbaarheid productiefaciliteiten</t>
  </si>
  <si>
    <t>Beschikbaarheid geschoolde medewerkers</t>
  </si>
  <si>
    <t>Beschikbaarheid offshoring</t>
  </si>
  <si>
    <t>Beschikbaarheid outsourcing</t>
  </si>
  <si>
    <t>Beschikbaarheid patenten en octrooien</t>
  </si>
  <si>
    <t>Merkidentiteit en merkwaarde</t>
  </si>
  <si>
    <t>Vaardigheden en kernbekwaamheden</t>
  </si>
  <si>
    <t>Opleidingskwalificaties van medewerkers</t>
  </si>
  <si>
    <t>Technische kwalificaties van medewerkers</t>
  </si>
  <si>
    <t>Professionele kwalificaties van medewerkers</t>
  </si>
  <si>
    <t>Financieel management</t>
  </si>
  <si>
    <t>Strategisch management &amp; control</t>
  </si>
  <si>
    <t>Motiveren &amp; coördineren van business units</t>
  </si>
  <si>
    <t>Management van partnerships</t>
  </si>
  <si>
    <t>Management van middelen en hulpbronnen</t>
  </si>
  <si>
    <t>Effectiviteit van informatiesystemen</t>
  </si>
  <si>
    <t>Fundamenteel onderzoek</t>
  </si>
  <si>
    <t>Toegepast onderzoek</t>
  </si>
  <si>
    <t>Innovatief vermogen</t>
  </si>
  <si>
    <t>Design, ontwerp &amp; ontwikkeling</t>
  </si>
  <si>
    <t>Brand management en promotie</t>
  </si>
  <si>
    <t>Responsiviteit naar de markt</t>
  </si>
  <si>
    <t>Kwaliteit en customer service</t>
  </si>
  <si>
    <t>Waardeketen</t>
  </si>
  <si>
    <t>Ingaande logistiek</t>
  </si>
  <si>
    <t>Ontvangen van materialen</t>
  </si>
  <si>
    <t>Opslaan van materialen</t>
  </si>
  <si>
    <t>Voorraadbeheer van materialen</t>
  </si>
  <si>
    <t>Transport van materialen</t>
  </si>
  <si>
    <t>Operaties</t>
  </si>
  <si>
    <t>Bewerken van producten/diensten</t>
  </si>
  <si>
    <t>Assembleren van producten</t>
  </si>
  <si>
    <t>Testen van producten/diensten</t>
  </si>
  <si>
    <t>Verpakken van producten</t>
  </si>
  <si>
    <t>Uitgaande logistiek</t>
  </si>
  <si>
    <t>Orderverwerking</t>
  </si>
  <si>
    <t>Verzamelen van producten</t>
  </si>
  <si>
    <t>Opslag van producten</t>
  </si>
  <si>
    <t>Voorraadbeheer van producten</t>
  </si>
  <si>
    <t>Transport van producten</t>
  </si>
  <si>
    <t>Marketing &amp; verkoop</t>
  </si>
  <si>
    <t>Reclame en promotie</t>
  </si>
  <si>
    <t>Verkoopinspanningen</t>
  </si>
  <si>
    <t>Selectie distributiekanalen</t>
  </si>
  <si>
    <t>Relatiemanagement</t>
  </si>
  <si>
    <t>Service</t>
  </si>
  <si>
    <t>Installatie en instructie</t>
  </si>
  <si>
    <t>Afstellen van het product</t>
  </si>
  <si>
    <t>Reparatie</t>
  </si>
  <si>
    <t>Levering van onderdelen</t>
  </si>
  <si>
    <t>Infrastructuur</t>
  </si>
  <si>
    <t>Algemeen management</t>
  </si>
  <si>
    <t>Planning</t>
  </si>
  <si>
    <t>Financieel beheer</t>
  </si>
  <si>
    <t>Wet- en regelgeving</t>
  </si>
  <si>
    <t>Kwaliteitsmanagement</t>
  </si>
  <si>
    <t>Status technologie algemeen</t>
  </si>
  <si>
    <t>Mate van bescherming procestechnologie</t>
  </si>
  <si>
    <t>Status apparatuur, gebouw, machines, etc.</t>
  </si>
  <si>
    <t>Automatiseringsgraad</t>
  </si>
  <si>
    <t>Mate waarin schaalvoordelen benut worden</t>
  </si>
  <si>
    <t>Technologieontwikkeling</t>
  </si>
  <si>
    <t>Verwerving</t>
  </si>
  <si>
    <t>Grondstoffen</t>
  </si>
  <si>
    <t>Materialen</t>
  </si>
  <si>
    <t>Gebouwen en faciliteiten</t>
  </si>
  <si>
    <t>Machines en gereedschappen</t>
  </si>
  <si>
    <t>Inventaris</t>
  </si>
  <si>
    <t>ICT</t>
  </si>
  <si>
    <t>Procesresultaten</t>
  </si>
  <si>
    <t>Productiviteit</t>
  </si>
  <si>
    <t>Efficiëntie</t>
  </si>
  <si>
    <t>Schaalvoordelen</t>
  </si>
  <si>
    <t>Relatief kostenniveau</t>
  </si>
  <si>
    <t>Omvang verstoringen</t>
  </si>
  <si>
    <t>Omvang leegloopuren</t>
  </si>
  <si>
    <t>Omvang interne faalkosten</t>
  </si>
  <si>
    <t>Omvang externe faalkosten</t>
  </si>
  <si>
    <t>Snelheid van leveren</t>
  </si>
  <si>
    <t>Servicegraad</t>
  </si>
  <si>
    <t>Leverbetrouwbaarheid</t>
  </si>
  <si>
    <t>Procesinnovatie</t>
  </si>
  <si>
    <t>Inspanningen t.a.v. procesinnovatie</t>
  </si>
  <si>
    <t>Absorptie van externe kennis</t>
  </si>
  <si>
    <t>Exploitatie van externe kennis</t>
  </si>
  <si>
    <t>Gerealiseerde procesinnovatie</t>
  </si>
  <si>
    <t>Personeelsbeleid</t>
  </si>
  <si>
    <t>Planning van toekomstige personeelsbehoefte</t>
  </si>
  <si>
    <t>Beschikbaarheid en gebruik functieprofielen</t>
  </si>
  <si>
    <t>Beschikbaarheid beloningssystematiek</t>
  </si>
  <si>
    <t>Beschikbaarheid van opleiding &amp; training</t>
  </si>
  <si>
    <t>Beschikbaarheid job coaching</t>
  </si>
  <si>
    <t>Beschikbaarheid systeem verzuimmanagement</t>
  </si>
  <si>
    <t>Gebruikmaken van persoonlijkheden bij teams</t>
  </si>
  <si>
    <t>Gebruikmaken van teamrollen bij teams</t>
  </si>
  <si>
    <t>Arbeidsvoorwaarden</t>
  </si>
  <si>
    <t>Effectief gebruik van motivatiefactoren</t>
  </si>
  <si>
    <t>Human resource management</t>
  </si>
  <si>
    <t>Onderdeel strategisch beleid</t>
  </si>
  <si>
    <t>Organisatiedoelen vertaald in human resources</t>
  </si>
  <si>
    <t>Langetermijnvisie aanwezig</t>
  </si>
  <si>
    <t>Samenhang werving, selectie en beloning</t>
  </si>
  <si>
    <t>Lijnmanager als integraal manager</t>
  </si>
  <si>
    <t>P&amp;O heeft ondersteunende en adviserende rol</t>
  </si>
  <si>
    <t>Lerende organisatie staat centraal</t>
  </si>
  <si>
    <t>Klantgerichte, dienstverlenende instelling</t>
  </si>
  <si>
    <t>Kennis en ervaring van (nieuwe) technologie</t>
  </si>
  <si>
    <t>Kwaliteitsbewustzijn</t>
  </si>
  <si>
    <t>Resultaten personeelsmanagement</t>
  </si>
  <si>
    <t>Omzet per medewerker t.o.v. branche</t>
  </si>
  <si>
    <t>Verhouding direct - indirect productief</t>
  </si>
  <si>
    <t>Leeftijdsopbouw personeelsbestand</t>
  </si>
  <si>
    <t>Personeelsvoorziening</t>
  </si>
  <si>
    <t>Personeelsverloop</t>
  </si>
  <si>
    <t>Ziekteverzuim en arbeidsongelukken</t>
  </si>
  <si>
    <t>Medewerkertevredenheid</t>
  </si>
  <si>
    <t>Organisatie is een aantrekkelijke werkgever</t>
  </si>
  <si>
    <t>Competentiemanagement</t>
  </si>
  <si>
    <t>Beschikbaarheid competentieprofielen</t>
  </si>
  <si>
    <t>Beschikbaarheid functies en rollen</t>
  </si>
  <si>
    <t>Toepassen beoordelingscyclus</t>
  </si>
  <si>
    <t>Identificatie ambities, interesses medewerkers</t>
  </si>
  <si>
    <t>Systeem van potentieelschatting</t>
  </si>
  <si>
    <t>Persoonlijke loopbaanontwikkeling</t>
  </si>
  <si>
    <t>Systeem van monitoring &amp; assessments</t>
  </si>
  <si>
    <t>Kernvragen</t>
  </si>
  <si>
    <t xml:space="preserve">Inspireert en motiveert de visie managers en medewerkers? </t>
  </si>
  <si>
    <t>Is er een duidelijk marktgericht strategisch concept?</t>
  </si>
  <si>
    <t>Is er een effectief cyclisch proces van strategisch management?</t>
  </si>
  <si>
    <t>Vormen de organisatiedoelstellingen uitgangspunt van handelen?</t>
  </si>
  <si>
    <t>Geeft de missie de organisatie-identiteit kernachtig weer?</t>
  </si>
  <si>
    <t>Zijn de doelgroepen en marktontwikkeling voortdurend in beeld?</t>
  </si>
  <si>
    <t>Is er sprake van een effectieve interactie met afnemers?</t>
  </si>
  <si>
    <t>Zijn afnemers tevreden?</t>
  </si>
  <si>
    <t>Wordt er een planning- en controlcyclus gehanteerd?</t>
  </si>
  <si>
    <t>Zijn de financiële positie en winstgevendheid voldoende?</t>
  </si>
  <si>
    <t xml:space="preserve">Is de toekomstige financiële performance beïnvloedbaar? </t>
  </si>
  <si>
    <t>Is de managementstijl effectief voor het modeltype organisatie?</t>
  </si>
  <si>
    <t>Is er sprake van situationeel leidinggeven?</t>
  </si>
  <si>
    <t>Passen de managementrollen bij de strategische doelstellingen?</t>
  </si>
  <si>
    <t>Is de organisatie-indeling eenduidig en consistent?</t>
  </si>
  <si>
    <t>Ondersteunt de organisatie-indeling het strategisch concept?</t>
  </si>
  <si>
    <t>Zijn verantwoordelijkheden en bevoegdheden formeel bepaald?</t>
  </si>
  <si>
    <t>Is er sprake van een duidelijke delegatie van TVB?</t>
  </si>
  <si>
    <t>Is er een formele communicatie- en overlegstructuur?</t>
  </si>
  <si>
    <t>Is de overlegstructuur effectief en efficiënt?</t>
  </si>
  <si>
    <t>Is er een besturingsfilosofie beschikbaar?</t>
  </si>
  <si>
    <t>Is er sprake van decentralisatie van bevoegdheden?</t>
  </si>
  <si>
    <t>Zijn de vaardigheden van managers op niveau?</t>
  </si>
  <si>
    <t>Is besluitvorming correct, kwalitatief en krachtdadig?</t>
  </si>
  <si>
    <t>Wordt besluitvorming bottom-up effectief ondersteund?</t>
  </si>
  <si>
    <t>Stimuleert het management innovatie en motivatie?</t>
  </si>
  <si>
    <t>Zijn de kernwaarden van de organisatie formeel bepaald?</t>
  </si>
  <si>
    <t xml:space="preserve">Vormen de kernwaarden het uitgangspunt van handelen? </t>
  </si>
  <si>
    <t>Versterken rituelen en tradities de gewenste organisatiecultuur?</t>
  </si>
  <si>
    <t>Wat is het huidige en gewenste cultuurtype?</t>
  </si>
  <si>
    <t>Zijn de resources voor het strategisch concept beschikbaar?</t>
  </si>
  <si>
    <t>Welke kernbekwaamheden zijn essentieel voor de strategie?</t>
  </si>
  <si>
    <t xml:space="preserve">Hoe is de beheersing van performance en kwaliteit van processen? </t>
  </si>
  <si>
    <t>Beantwoordt de uitgaande logistiek aan de wensen van afnemers?</t>
  </si>
  <si>
    <t>Ondersteunt marketing &amp; verkoop de supply chain effectief?</t>
  </si>
  <si>
    <t>Beantwoordt service aan de wensen van afnemers?</t>
  </si>
  <si>
    <t>Ondersteunen systemen en infrastructuur de supply chain?</t>
  </si>
  <si>
    <t>Is de status van technologie up-to-date?</t>
  </si>
  <si>
    <t>Is verwerving zowel effectief in supply chain als ook efficiënt?</t>
  </si>
  <si>
    <t>Zijn de kern prestatie-indicatoren (KPI) bepaald en genormeerd?</t>
  </si>
  <si>
    <t>Worden processen gestuurd op KPI?</t>
  </si>
  <si>
    <t>Voldoen de gemeten KPI aan de norm?</t>
  </si>
  <si>
    <t>Is procesinnovatie adequaat georganiseerd en gestimuleerd?</t>
  </si>
  <si>
    <t>Zijn de basisvoorzieningen van personeelsbeleid beschikbaar?</t>
  </si>
  <si>
    <t>Werken teams effectief samen?</t>
  </si>
  <si>
    <t>Zijn er bekwame medewerkers voor het strategisch concept?</t>
  </si>
  <si>
    <t>Worden medewerkers effectief ingezet?</t>
  </si>
  <si>
    <t>Worden medewerkers in ontwikkeling gestimuleerd en ondersteund?</t>
  </si>
  <si>
    <t>Is er voldoende zelfsturing van teams?</t>
  </si>
  <si>
    <t>Zijn medewerkers gemotiveerd en tevreden?</t>
  </si>
  <si>
    <t>Ondersteunt de lijnmanager medewerkers adequaat?</t>
  </si>
  <si>
    <t>Is ingaande logistiek adequaat voor een effectieve supply chain?</t>
  </si>
  <si>
    <t>Werkwijze</t>
  </si>
  <si>
    <t>In deze organisatieanalyse zijn voor ieder van de zes aandachtgebieden kernvragen opgenomen waarop de analyse een antwoord dient te geven. Om deze kernvragen te kunnen beantwoorden, kan men gebruikmaken van een checklist met elementen. Het is niet noodzakelijk om alle elementen te analyseren en te waarderen. Om doelgericht te analyseren heeft de volgende aanpak de voorkeur.</t>
  </si>
  <si>
    <t>Men voert een beperkte interne organisatieanalyse uit op één of enkele aandachtsgebieden vanuit een specifieke probleemstelling.</t>
  </si>
  <si>
    <t>Men voert een integrale organisatieanalyse uit op alle aandachtsgebieden in samenhang vanuit een veelal strategische probleemstelling.</t>
  </si>
  <si>
    <t>Invullen checklists</t>
  </si>
  <si>
    <t>De kernelementen van de zes aandachtsgebieden zijn uitgewerkt in checklists met (mogelijke) onderwerpen van analyse. Voor de waardering van de onderwerpen van analyse zijn de checklists voorzien van 5 kolommen met een mogelijke inhoud als volgt.</t>
  </si>
  <si>
    <t>Noteer in de kolom opmerkingen de inhoud van de beoordeling c.q. mogelijkheden ter verbetering.</t>
  </si>
  <si>
    <r>
      <t>1.</t>
    </r>
    <r>
      <rPr>
        <sz val="7"/>
        <color theme="1"/>
        <rFont val="Calibri"/>
        <family val="2"/>
        <scheme val="minor"/>
      </rPr>
      <t xml:space="preserve">     </t>
    </r>
    <r>
      <rPr>
        <sz val="11"/>
        <color theme="1"/>
        <rFont val="Calibri"/>
        <family val="2"/>
        <scheme val="minor"/>
      </rPr>
      <t>Selecteer de betrokken aandachtsgebieden.</t>
    </r>
  </si>
  <si>
    <r>
      <t>2.</t>
    </r>
    <r>
      <rPr>
        <sz val="7"/>
        <color theme="1"/>
        <rFont val="Calibri"/>
        <family val="2"/>
        <scheme val="minor"/>
      </rPr>
      <t xml:space="preserve">     </t>
    </r>
    <r>
      <rPr>
        <sz val="11"/>
        <color theme="1"/>
        <rFont val="Calibri"/>
        <family val="2"/>
        <scheme val="minor"/>
      </rPr>
      <t>Selecteer eventueel de direct betrokken kernvragen of hoofdelementen.</t>
    </r>
  </si>
  <si>
    <r>
      <t>3.</t>
    </r>
    <r>
      <rPr>
        <sz val="7"/>
        <color theme="1"/>
        <rFont val="Calibri"/>
        <family val="2"/>
        <scheme val="minor"/>
      </rPr>
      <t xml:space="preserve">     </t>
    </r>
    <r>
      <rPr>
        <sz val="11"/>
        <color theme="1"/>
        <rFont val="Calibri"/>
        <family val="2"/>
        <scheme val="minor"/>
      </rPr>
      <t>Selecteer de elementen die een directe relatie hebben met de aard van de probleemstelling.</t>
    </r>
  </si>
  <si>
    <r>
      <t>4.</t>
    </r>
    <r>
      <rPr>
        <sz val="7"/>
        <color theme="1"/>
        <rFont val="Calibri"/>
        <family val="2"/>
        <scheme val="minor"/>
      </rPr>
      <t xml:space="preserve">     </t>
    </r>
    <r>
      <rPr>
        <sz val="11"/>
        <color theme="1"/>
        <rFont val="Calibri"/>
        <family val="2"/>
        <scheme val="minor"/>
      </rPr>
      <t>Analyseer en waardeer de elementen in de checklists.</t>
    </r>
  </si>
  <si>
    <r>
      <t>5.</t>
    </r>
    <r>
      <rPr>
        <sz val="7"/>
        <color theme="1"/>
        <rFont val="Calibri"/>
        <family val="2"/>
        <scheme val="minor"/>
      </rPr>
      <t xml:space="preserve">     </t>
    </r>
    <r>
      <rPr>
        <sz val="11"/>
        <color theme="1"/>
        <rFont val="Calibri"/>
        <family val="2"/>
        <scheme val="minor"/>
      </rPr>
      <t xml:space="preserve">Geef een eindconclusie per kernvraag of hoofdelement en per aandachtsgebied. </t>
    </r>
  </si>
  <si>
    <r>
      <t>1.</t>
    </r>
    <r>
      <rPr>
        <sz val="7"/>
        <color theme="1"/>
        <rFont val="Calibri"/>
        <family val="2"/>
        <scheme val="minor"/>
      </rPr>
      <t xml:space="preserve">     </t>
    </r>
    <r>
      <rPr>
        <sz val="11"/>
        <color theme="1"/>
        <rFont val="Calibri"/>
        <family val="2"/>
        <scheme val="minor"/>
      </rPr>
      <t>Alle aandachtsgebieden zijn onderwerp van analyse.</t>
    </r>
  </si>
  <si>
    <r>
      <t>2.</t>
    </r>
    <r>
      <rPr>
        <sz val="7"/>
        <color theme="1"/>
        <rFont val="Calibri"/>
        <family val="2"/>
        <scheme val="minor"/>
      </rPr>
      <t xml:space="preserve">     </t>
    </r>
    <r>
      <rPr>
        <sz val="11"/>
        <color theme="1"/>
        <rFont val="Calibri"/>
        <family val="2"/>
        <scheme val="minor"/>
      </rPr>
      <t>Selecteer de direct betrokken kernvragen of hoofdelementen per aandachtsgebied.</t>
    </r>
  </si>
  <si>
    <r>
      <t>3.</t>
    </r>
    <r>
      <rPr>
        <sz val="7"/>
        <color theme="1"/>
        <rFont val="Calibri"/>
        <family val="2"/>
        <scheme val="minor"/>
      </rPr>
      <t xml:space="preserve">     </t>
    </r>
    <r>
      <rPr>
        <sz val="11"/>
        <color theme="1"/>
        <rFont val="Calibri"/>
        <family val="2"/>
        <scheme val="minor"/>
      </rPr>
      <t>Selecteer de elementen die een directe relatie hebben met de kritische succesfactoren van een marktgericht strategisch concept.</t>
    </r>
  </si>
  <si>
    <r>
      <t>4.</t>
    </r>
    <r>
      <rPr>
        <sz val="7"/>
        <color theme="1"/>
        <rFont val="Calibri"/>
        <family val="2"/>
        <scheme val="minor"/>
      </rPr>
      <t xml:space="preserve">     </t>
    </r>
    <r>
      <rPr>
        <sz val="11"/>
        <color theme="1"/>
        <rFont val="Calibri"/>
        <family val="2"/>
        <scheme val="minor"/>
      </rPr>
      <t>Analyseer en waardeer ieder van de gekozen elementen in de checklists.</t>
    </r>
  </si>
  <si>
    <r>
      <t>5.</t>
    </r>
    <r>
      <rPr>
        <sz val="7"/>
        <color theme="1"/>
        <rFont val="Calibri"/>
        <family val="2"/>
        <scheme val="minor"/>
      </rPr>
      <t xml:space="preserve">     </t>
    </r>
    <r>
      <rPr>
        <sz val="11"/>
        <color theme="1"/>
        <rFont val="Calibri"/>
        <family val="2"/>
        <scheme val="minor"/>
      </rPr>
      <t xml:space="preserve">Geef per kernvraag of hoofdelement en per aandachtsgebied een deelconclusie. </t>
    </r>
  </si>
  <si>
    <r>
      <t>6.</t>
    </r>
    <r>
      <rPr>
        <sz val="7"/>
        <color theme="1"/>
        <rFont val="Calibri"/>
        <family val="2"/>
        <scheme val="minor"/>
      </rPr>
      <t xml:space="preserve">     </t>
    </r>
    <r>
      <rPr>
        <sz val="11"/>
        <color theme="1"/>
        <rFont val="Calibri"/>
        <family val="2"/>
        <scheme val="minor"/>
      </rPr>
      <t xml:space="preserve">Geef een eindconclusie over de mate van samenhang van alle kernvragen of hoofdelementen en aandachtsgebieden in het kader van de - eerder genoemde - kritische succesfactoren en doe aanbevelingen voor het verbeteren van de daarvoor noodzakelijke (kern)bekwaamheden en resources. </t>
    </r>
  </si>
  <si>
    <r>
      <t>1.</t>
    </r>
    <r>
      <rPr>
        <sz val="7"/>
        <color theme="1"/>
        <rFont val="Calibri"/>
        <family val="2"/>
        <scheme val="minor"/>
      </rPr>
      <t xml:space="preserve">     </t>
    </r>
    <r>
      <rPr>
        <sz val="11"/>
        <color theme="1"/>
        <rFont val="Calibri"/>
        <family val="2"/>
        <scheme val="minor"/>
      </rPr>
      <t>Beoordeling is negatief: element is niet aanwezig.</t>
    </r>
  </si>
  <si>
    <r>
      <t>2.</t>
    </r>
    <r>
      <rPr>
        <sz val="7"/>
        <color theme="1"/>
        <rFont val="Calibri"/>
        <family val="2"/>
        <scheme val="minor"/>
      </rPr>
      <t xml:space="preserve">     </t>
    </r>
    <r>
      <rPr>
        <sz val="11"/>
        <color theme="1"/>
        <rFont val="Calibri"/>
        <family val="2"/>
        <scheme val="minor"/>
      </rPr>
      <t>Beoordeling is gematigd negatief: element is zeer beperkt aanwezig, maar onvoldoende in bijdrage.</t>
    </r>
  </si>
  <si>
    <r>
      <t>3.</t>
    </r>
    <r>
      <rPr>
        <sz val="7"/>
        <color theme="1"/>
        <rFont val="Calibri"/>
        <family val="2"/>
        <scheme val="minor"/>
      </rPr>
      <t xml:space="preserve">     </t>
    </r>
    <r>
      <rPr>
        <sz val="11"/>
        <color theme="1"/>
        <rFont val="Calibri"/>
        <family val="2"/>
        <scheme val="minor"/>
      </rPr>
      <t>Beoordeling is neutraal: element is aanwezig, maar draagt onvoldoende bij.</t>
    </r>
  </si>
  <si>
    <r>
      <t>4.</t>
    </r>
    <r>
      <rPr>
        <sz val="7"/>
        <color theme="1"/>
        <rFont val="Calibri"/>
        <family val="2"/>
        <scheme val="minor"/>
      </rPr>
      <t xml:space="preserve">     </t>
    </r>
    <r>
      <rPr>
        <sz val="11"/>
        <color theme="1"/>
        <rFont val="Calibri"/>
        <family val="2"/>
        <scheme val="minor"/>
      </rPr>
      <t>Beoordeling is gematigd positief: element is aanwezig en deels positief in bijdrage.</t>
    </r>
  </si>
  <si>
    <r>
      <t>5.</t>
    </r>
    <r>
      <rPr>
        <sz val="7"/>
        <color theme="1"/>
        <rFont val="Calibri"/>
        <family val="2"/>
        <scheme val="minor"/>
      </rPr>
      <t xml:space="preserve">     </t>
    </r>
    <r>
      <rPr>
        <sz val="11"/>
        <color theme="1"/>
        <rFont val="Calibri"/>
        <family val="2"/>
        <scheme val="minor"/>
      </rPr>
      <t>Beoordeling is positief: element is aanwezig en levert voldoende bijdrage.</t>
    </r>
  </si>
  <si>
    <r>
      <t xml:space="preserve">Bij een </t>
    </r>
    <r>
      <rPr>
        <b/>
        <i/>
        <sz val="11"/>
        <color rgb="FF0070C0"/>
        <rFont val="Calibri"/>
        <family val="2"/>
        <scheme val="minor"/>
      </rPr>
      <t>integrale</t>
    </r>
    <r>
      <rPr>
        <b/>
        <sz val="11"/>
        <color rgb="FF0070C0"/>
        <rFont val="Calibri"/>
        <family val="2"/>
        <scheme val="minor"/>
      </rPr>
      <t xml:space="preserve"> organisatieanalyse</t>
    </r>
  </si>
  <si>
    <r>
      <t xml:space="preserve">Bij een </t>
    </r>
    <r>
      <rPr>
        <b/>
        <i/>
        <sz val="11"/>
        <color rgb="FF0070C0"/>
        <rFont val="Calibri"/>
        <family val="2"/>
        <scheme val="minor"/>
      </rPr>
      <t>partiële</t>
    </r>
    <r>
      <rPr>
        <b/>
        <sz val="11"/>
        <color rgb="FF0070C0"/>
        <rFont val="Calibri"/>
        <family val="2"/>
        <scheme val="minor"/>
      </rPr>
      <t xml:space="preserve"> organisatieanalyse</t>
    </r>
  </si>
  <si>
    <t xml:space="preserve">Lees de instructie (tab). Zet een 'x' in de juiste kolom. </t>
  </si>
  <si>
    <t>Voor een toelichting van de cijfers ga je met je cursor over de rode driehoekjes.</t>
  </si>
  <si>
    <t>Strategie</t>
  </si>
  <si>
    <t>Voor de juiste grafieken onder de tab Grafieken moet overal één 'x' staan.</t>
  </si>
  <si>
    <t>Voor type organisatiecultuur OCAI beschikbaar.</t>
  </si>
  <si>
    <t>Afstemming behoefte organisatie en medewerkers</t>
  </si>
  <si>
    <t>Beschikbaarheid en gebruik beoordelingssystemen</t>
  </si>
  <si>
    <t>Managementstijl</t>
  </si>
  <si>
    <t>Management</t>
  </si>
  <si>
    <t>Communicatie</t>
  </si>
  <si>
    <t>Verdeling taken</t>
  </si>
  <si>
    <t>Tradities</t>
  </si>
  <si>
    <t>Vaardigheden</t>
  </si>
  <si>
    <t>Resources</t>
  </si>
  <si>
    <t>Personeelsmanagement</t>
  </si>
  <si>
    <t>HRM</t>
  </si>
  <si>
    <t>Structuur</t>
  </si>
  <si>
    <t>Cultuur</t>
  </si>
  <si>
    <t>Processen</t>
  </si>
  <si>
    <t>Medewerkers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</si>
</sst>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Verdana"/>
      <family val="2"/>
    </font>
    <font>
      <sz val="10"/>
      <name val="Verdana"/>
      <family val="2"/>
    </font>
    <font>
      <sz val="11"/>
      <color theme="1"/>
      <name val="Verdana"/>
      <family val="2"/>
    </font>
    <font>
      <b/>
      <sz val="10"/>
      <color theme="1"/>
      <name val="Verdana"/>
      <family val="2"/>
    </font>
    <font>
      <b/>
      <sz val="10"/>
      <name val="Verdana"/>
      <family val="2"/>
    </font>
    <font>
      <sz val="11"/>
      <color theme="1"/>
      <name val="Calibri"/>
      <family val="2"/>
      <scheme val="minor"/>
    </font>
    <font>
      <sz val="7"/>
      <color theme="1"/>
      <name val="Calibri"/>
      <family val="2"/>
      <scheme val="minor"/>
    </font>
    <font>
      <b/>
      <sz val="11"/>
      <color rgb="FF0070C0"/>
      <name val="Calibri"/>
      <family val="2"/>
      <scheme val="minor"/>
    </font>
    <font>
      <b/>
      <i/>
      <sz val="11"/>
      <color rgb="FF0070C0"/>
      <name val="Calibri"/>
      <family val="2"/>
      <scheme val="minor"/>
    </font>
    <font>
      <b/>
      <sz val="10"/>
      <color rgb="FF0070C0"/>
      <name val="Verdana"/>
      <family val="2"/>
    </font>
    <font>
      <sz val="9"/>
      <color indexed="81"/>
      <name val="Tahoma"/>
      <family val="2"/>
    </font>
    <font>
      <sz val="10"/>
      <color rgb="FF0070C0"/>
      <name val="Verdana"/>
      <family val="2"/>
    </font>
    <font>
      <b/>
      <sz val="16"/>
      <color rgb="FF0070C0"/>
      <name val="Calibri"/>
      <family val="2"/>
      <scheme val="minor"/>
    </font>
    <font>
      <sz val="11"/>
      <color theme="0"/>
      <name val="Verdana"/>
      <family val="2"/>
    </font>
    <font>
      <sz val="11"/>
      <name val="Verdana"/>
      <family val="2"/>
    </font>
    <font>
      <sz val="10"/>
      <color theme="0"/>
      <name val="Verdana"/>
      <family val="2"/>
    </font>
  </fonts>
  <fills count="3">
    <fill>
      <patternFill patternType="none"/>
    </fill>
    <fill>
      <patternFill patternType="gray125"/>
    </fill>
    <fill>
      <patternFill patternType="solid">
        <fgColor rgb="FFDBE5F1"/>
        <bgColor indexed="64"/>
      </patternFill>
    </fill>
  </fills>
  <borders count="9">
    <border>
      <left/>
      <right/>
      <top/>
      <bottom/>
      <diagonal/>
    </border>
    <border>
      <left style="medium">
        <color rgb="FF4F81BD"/>
      </left>
      <right/>
      <top style="medium">
        <color rgb="FF4F81BD"/>
      </top>
      <bottom/>
      <diagonal/>
    </border>
    <border>
      <left/>
      <right/>
      <top style="medium">
        <color rgb="FF4F81BD"/>
      </top>
      <bottom/>
      <diagonal/>
    </border>
    <border>
      <left/>
      <right style="medium">
        <color rgb="FF4F81BD"/>
      </right>
      <top style="medium">
        <color rgb="FF4F81BD"/>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s>
  <cellStyleXfs count="1">
    <xf numFmtId="0" fontId="0" fillId="0" borderId="0"/>
  </cellStyleXfs>
  <cellXfs count="34">
    <xf numFmtId="0" fontId="0" fillId="0" borderId="0" xfId="0"/>
    <xf numFmtId="0" fontId="3" fillId="0" borderId="0" xfId="0" applyFont="1"/>
    <xf numFmtId="0" fontId="3" fillId="0" borderId="0" xfId="0" applyFont="1" applyAlignment="1">
      <alignment horizontal="center"/>
    </xf>
    <xf numFmtId="0" fontId="1" fillId="0" borderId="0" xfId="0" applyFont="1"/>
    <xf numFmtId="0" fontId="1" fillId="0" borderId="0" xfId="0" applyFont="1" applyAlignment="1">
      <alignment horizontal="center"/>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Fill="1"/>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4" fillId="2" borderId="4" xfId="0" applyFont="1" applyFill="1" applyBorder="1" applyAlignment="1">
      <alignment vertical="center" wrapText="1"/>
    </xf>
    <xf numFmtId="0" fontId="1" fillId="0" borderId="4" xfId="0" applyFont="1" applyBorder="1" applyAlignment="1">
      <alignment vertical="center" wrapText="1"/>
    </xf>
    <xf numFmtId="0" fontId="12" fillId="0" borderId="0" xfId="0" applyFont="1"/>
    <xf numFmtId="0" fontId="4" fillId="0" borderId="4" xfId="0" applyFont="1" applyFill="1" applyBorder="1" applyAlignment="1" applyProtection="1">
      <alignment horizontal="center" vertical="center" wrapText="1"/>
      <protection locked="0"/>
    </xf>
    <xf numFmtId="0" fontId="13" fillId="0" borderId="0" xfId="0" applyFont="1"/>
    <xf numFmtId="0" fontId="14" fillId="0" borderId="0" xfId="0" applyFont="1"/>
    <xf numFmtId="0" fontId="15" fillId="0" borderId="0" xfId="0" applyFont="1"/>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5" fillId="2" borderId="4" xfId="0" applyFont="1" applyFill="1" applyBorder="1" applyAlignment="1">
      <alignment vertical="center" wrapText="1"/>
    </xf>
    <xf numFmtId="0" fontId="2" fillId="0" borderId="4" xfId="0" applyFont="1" applyBorder="1" applyAlignment="1">
      <alignment vertical="center" wrapText="1"/>
    </xf>
    <xf numFmtId="0" fontId="5" fillId="0" borderId="4"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vertical="center" wrapText="1"/>
    </xf>
    <xf numFmtId="0" fontId="16" fillId="0" borderId="0" xfId="0" applyFont="1"/>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cellXfs>
  <cellStyles count="1">
    <cellStyle name="Standaard" xfId="0" builtinId="0"/>
  </cellStyles>
  <dxfs count="0"/>
  <tableStyles count="0" defaultTableStyle="TableStyleMedium9"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Strategie!$P$41:$P$43</c:f>
              <c:strCache>
                <c:ptCount val="3"/>
                <c:pt idx="0">
                  <c:v>Financiële performance</c:v>
                </c:pt>
                <c:pt idx="1">
                  <c:v>Marketing performance</c:v>
                </c:pt>
                <c:pt idx="2">
                  <c:v>Strategisch management</c:v>
                </c:pt>
              </c:strCache>
            </c:strRef>
          </c:cat>
          <c:val>
            <c:numRef>
              <c:f>Strategie!$Q$41:$Q$43</c:f>
              <c:numCache>
                <c:formatCode>General</c:formatCode>
                <c:ptCount val="3"/>
                <c:pt idx="0">
                  <c:v>0</c:v>
                </c:pt>
                <c:pt idx="1">
                  <c:v>0</c:v>
                </c:pt>
                <c:pt idx="2">
                  <c:v>0</c:v>
                </c:pt>
              </c:numCache>
            </c:numRef>
          </c:val>
          <c:extLst>
            <c:ext xmlns:c16="http://schemas.microsoft.com/office/drawing/2014/chart" uri="{C3380CC4-5D6E-409C-BE32-E72D297353CC}">
              <c16:uniqueId val="{00000000-3DE0-43B1-B9B4-2FE7B2517AB0}"/>
            </c:ext>
          </c:extLst>
        </c:ser>
        <c:dLbls>
          <c:showLegendKey val="0"/>
          <c:showVal val="0"/>
          <c:showCatName val="0"/>
          <c:showSerName val="0"/>
          <c:showPercent val="0"/>
          <c:showBubbleSize val="0"/>
        </c:dLbls>
        <c:gapWidth val="182"/>
        <c:axId val="557798224"/>
        <c:axId val="557798880"/>
      </c:barChart>
      <c:catAx>
        <c:axId val="557798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57798880"/>
        <c:crosses val="autoZero"/>
        <c:auto val="1"/>
        <c:lblAlgn val="ctr"/>
        <c:lblOffset val="100"/>
        <c:noMultiLvlLbl val="0"/>
      </c:catAx>
      <c:valAx>
        <c:axId val="557798880"/>
        <c:scaling>
          <c:orientation val="minMax"/>
          <c:max val="10"/>
          <c:min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5779822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Management!$P$45:$P$48</c:f>
              <c:strCache>
                <c:ptCount val="4"/>
                <c:pt idx="0">
                  <c:v>Innovatie</c:v>
                </c:pt>
                <c:pt idx="1">
                  <c:v>Besluitvorming</c:v>
                </c:pt>
                <c:pt idx="2">
                  <c:v>Managementstijl</c:v>
                </c:pt>
                <c:pt idx="3">
                  <c:v>Besturingsfilosofie</c:v>
                </c:pt>
              </c:strCache>
            </c:strRef>
          </c:cat>
          <c:val>
            <c:numRef>
              <c:f>Management!$Q$45:$Q$48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3BB-43E6-9FF6-1866CEFF0994}"/>
            </c:ext>
          </c:extLst>
        </c:ser>
        <c:dLbls>
          <c:showLegendKey val="0"/>
          <c:showVal val="0"/>
          <c:showCatName val="0"/>
          <c:showSerName val="0"/>
          <c:showPercent val="0"/>
          <c:showBubbleSize val="0"/>
        </c:dLbls>
        <c:gapWidth val="182"/>
        <c:axId val="514857888"/>
        <c:axId val="514858872"/>
      </c:barChart>
      <c:catAx>
        <c:axId val="514857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4858872"/>
        <c:crosses val="autoZero"/>
        <c:auto val="1"/>
        <c:lblAlgn val="ctr"/>
        <c:lblOffset val="100"/>
        <c:noMultiLvlLbl val="0"/>
      </c:catAx>
      <c:valAx>
        <c:axId val="514858872"/>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4857888"/>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Structuur!$P$23:$P$25</c:f>
              <c:strCache>
                <c:ptCount val="3"/>
                <c:pt idx="0">
                  <c:v>Communicatie</c:v>
                </c:pt>
                <c:pt idx="1">
                  <c:v>Verdeling taken</c:v>
                </c:pt>
                <c:pt idx="2">
                  <c:v>Organisatie-indeling</c:v>
                </c:pt>
              </c:strCache>
            </c:strRef>
          </c:cat>
          <c:val>
            <c:numRef>
              <c:f>Structuur!$Q$23:$Q$25</c:f>
              <c:numCache>
                <c:formatCode>General</c:formatCode>
                <c:ptCount val="3"/>
                <c:pt idx="0">
                  <c:v>0</c:v>
                </c:pt>
                <c:pt idx="1">
                  <c:v>0</c:v>
                </c:pt>
                <c:pt idx="2">
                  <c:v>0</c:v>
                </c:pt>
              </c:numCache>
            </c:numRef>
          </c:val>
          <c:extLst>
            <c:ext xmlns:c16="http://schemas.microsoft.com/office/drawing/2014/chart" uri="{C3380CC4-5D6E-409C-BE32-E72D297353CC}">
              <c16:uniqueId val="{00000000-0FB9-4609-9B59-5802E6F0B8B8}"/>
            </c:ext>
          </c:extLst>
        </c:ser>
        <c:dLbls>
          <c:showLegendKey val="0"/>
          <c:showVal val="0"/>
          <c:showCatName val="0"/>
          <c:showSerName val="0"/>
          <c:showPercent val="0"/>
          <c:showBubbleSize val="0"/>
        </c:dLbls>
        <c:gapWidth val="182"/>
        <c:axId val="749895248"/>
        <c:axId val="749896560"/>
      </c:barChart>
      <c:catAx>
        <c:axId val="74989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9896560"/>
        <c:crosses val="autoZero"/>
        <c:auto val="1"/>
        <c:lblAlgn val="ctr"/>
        <c:lblOffset val="100"/>
        <c:noMultiLvlLbl val="0"/>
      </c:catAx>
      <c:valAx>
        <c:axId val="749896560"/>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9895248"/>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Cultuur!$P$24:$P$26</c:f>
              <c:strCache>
                <c:ptCount val="3"/>
                <c:pt idx="0">
                  <c:v>Cultuurtype</c:v>
                </c:pt>
                <c:pt idx="1">
                  <c:v>Tradities</c:v>
                </c:pt>
                <c:pt idx="2">
                  <c:v>Waarden en normen</c:v>
                </c:pt>
              </c:strCache>
            </c:strRef>
          </c:cat>
          <c:val>
            <c:numRef>
              <c:f>Cultuur!$Q$24:$Q$26</c:f>
              <c:numCache>
                <c:formatCode>General</c:formatCode>
                <c:ptCount val="3"/>
                <c:pt idx="0">
                  <c:v>0</c:v>
                </c:pt>
                <c:pt idx="1">
                  <c:v>0</c:v>
                </c:pt>
                <c:pt idx="2">
                  <c:v>0</c:v>
                </c:pt>
              </c:numCache>
            </c:numRef>
          </c:val>
          <c:extLst>
            <c:ext xmlns:c16="http://schemas.microsoft.com/office/drawing/2014/chart" uri="{C3380CC4-5D6E-409C-BE32-E72D297353CC}">
              <c16:uniqueId val="{00000000-3989-4A81-A1F8-0D5AFA9C65DA}"/>
            </c:ext>
          </c:extLst>
        </c:ser>
        <c:dLbls>
          <c:showLegendKey val="0"/>
          <c:showVal val="0"/>
          <c:showCatName val="0"/>
          <c:showSerName val="0"/>
          <c:showPercent val="0"/>
          <c:showBubbleSize val="0"/>
        </c:dLbls>
        <c:gapWidth val="182"/>
        <c:axId val="562879080"/>
        <c:axId val="562879736"/>
      </c:barChart>
      <c:catAx>
        <c:axId val="562879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2879736"/>
        <c:crosses val="autoZero"/>
        <c:auto val="1"/>
        <c:lblAlgn val="ctr"/>
        <c:lblOffset val="100"/>
        <c:noMultiLvlLbl val="0"/>
      </c:catAx>
      <c:valAx>
        <c:axId val="562879736"/>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2879080"/>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Processen!$P$101:$P$105</c:f>
              <c:strCache>
                <c:ptCount val="5"/>
                <c:pt idx="0">
                  <c:v>Procesinnovatie</c:v>
                </c:pt>
                <c:pt idx="1">
                  <c:v>Procesresultaten</c:v>
                </c:pt>
                <c:pt idx="2">
                  <c:v>Waardeketen</c:v>
                </c:pt>
                <c:pt idx="3">
                  <c:v>Vaardigheden</c:v>
                </c:pt>
                <c:pt idx="4">
                  <c:v>Resources</c:v>
                </c:pt>
              </c:strCache>
            </c:strRef>
          </c:cat>
          <c:val>
            <c:numRef>
              <c:f>Processen!$Q$101:$Q$105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E810-4C7B-AA15-9ADA8AF9F7F5}"/>
            </c:ext>
          </c:extLst>
        </c:ser>
        <c:dLbls>
          <c:showLegendKey val="0"/>
          <c:showVal val="0"/>
          <c:showCatName val="0"/>
          <c:showSerName val="0"/>
          <c:showPercent val="0"/>
          <c:showBubbleSize val="0"/>
        </c:dLbls>
        <c:gapWidth val="182"/>
        <c:axId val="745807272"/>
        <c:axId val="755111184"/>
      </c:barChart>
      <c:catAx>
        <c:axId val="745807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55111184"/>
        <c:crosses val="autoZero"/>
        <c:auto val="1"/>
        <c:lblAlgn val="ctr"/>
        <c:lblOffset val="100"/>
        <c:noMultiLvlLbl val="0"/>
      </c:catAx>
      <c:valAx>
        <c:axId val="755111184"/>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4580727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Medewerkers!$P$49:$P$52</c:f>
              <c:strCache>
                <c:ptCount val="4"/>
                <c:pt idx="0">
                  <c:v>Competentiemanagement</c:v>
                </c:pt>
                <c:pt idx="1">
                  <c:v>Personeelsmanagement</c:v>
                </c:pt>
                <c:pt idx="2">
                  <c:v>HRM</c:v>
                </c:pt>
                <c:pt idx="3">
                  <c:v>Personeelsbeleid</c:v>
                </c:pt>
              </c:strCache>
            </c:strRef>
          </c:cat>
          <c:val>
            <c:numRef>
              <c:f>Medewerkers!$Q$49:$Q$52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C90-4F41-858E-0EF41074EF95}"/>
            </c:ext>
          </c:extLst>
        </c:ser>
        <c:dLbls>
          <c:showLegendKey val="0"/>
          <c:showVal val="0"/>
          <c:showCatName val="0"/>
          <c:showSerName val="0"/>
          <c:showPercent val="0"/>
          <c:showBubbleSize val="0"/>
        </c:dLbls>
        <c:gapWidth val="182"/>
        <c:axId val="770454872"/>
        <c:axId val="770447984"/>
      </c:barChart>
      <c:catAx>
        <c:axId val="770454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0447984"/>
        <c:crosses val="autoZero"/>
        <c:auto val="1"/>
        <c:lblAlgn val="ctr"/>
        <c:lblOffset val="100"/>
        <c:noMultiLvlLbl val="0"/>
      </c:catAx>
      <c:valAx>
        <c:axId val="770447984"/>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7045487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243840</xdr:rowOff>
    </xdr:from>
    <xdr:to>
      <xdr:col>1</xdr:col>
      <xdr:colOff>2552700</xdr:colOff>
      <xdr:row>0</xdr:row>
      <xdr:rowOff>792197</xdr:rowOff>
    </xdr:to>
    <xdr:pic>
      <xdr:nvPicPr>
        <xdr:cNvPr id="3" name="Afbeelding 2">
          <a:extLst>
            <a:ext uri="{FF2B5EF4-FFF2-40B4-BE49-F238E27FC236}">
              <a16:creationId xmlns:a16="http://schemas.microsoft.com/office/drawing/2014/main" id="{0FB729DA-2637-4A41-BBE0-9E35A2309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243840"/>
          <a:ext cx="2583180" cy="548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3" name="Afbeelding 2">
          <a:extLst>
            <a:ext uri="{FF2B5EF4-FFF2-40B4-BE49-F238E27FC236}">
              <a16:creationId xmlns:a16="http://schemas.microsoft.com/office/drawing/2014/main" id="{44AB5DE7-889F-4DC8-A930-D94CBB467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5" name="Afbeelding 4">
          <a:extLst>
            <a:ext uri="{FF2B5EF4-FFF2-40B4-BE49-F238E27FC236}">
              <a16:creationId xmlns:a16="http://schemas.microsoft.com/office/drawing/2014/main" id="{DA4DB322-BA7D-4DC8-9E5F-46B4A4E46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2" name="Afbeelding 1">
          <a:extLst>
            <a:ext uri="{FF2B5EF4-FFF2-40B4-BE49-F238E27FC236}">
              <a16:creationId xmlns:a16="http://schemas.microsoft.com/office/drawing/2014/main" id="{59D4E1FE-4696-4EFF-A957-2E0321360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3" name="Afbeelding 2">
          <a:extLst>
            <a:ext uri="{FF2B5EF4-FFF2-40B4-BE49-F238E27FC236}">
              <a16:creationId xmlns:a16="http://schemas.microsoft.com/office/drawing/2014/main" id="{4316AA02-7C82-4461-B5D5-E2EE501C8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3" name="Afbeelding 2">
          <a:extLst>
            <a:ext uri="{FF2B5EF4-FFF2-40B4-BE49-F238E27FC236}">
              <a16:creationId xmlns:a16="http://schemas.microsoft.com/office/drawing/2014/main" id="{B4CBB94E-B961-4D7E-95AE-B7820B14C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2796541</xdr:colOff>
      <xdr:row>3</xdr:row>
      <xdr:rowOff>22149</xdr:rowOff>
    </xdr:to>
    <xdr:pic>
      <xdr:nvPicPr>
        <xdr:cNvPr id="2" name="Afbeelding 1">
          <a:extLst>
            <a:ext uri="{FF2B5EF4-FFF2-40B4-BE49-F238E27FC236}">
              <a16:creationId xmlns:a16="http://schemas.microsoft.com/office/drawing/2014/main" id="{7556ABAE-BBB4-44AB-855A-826D6FDC7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1" y="0"/>
          <a:ext cx="2796540" cy="5936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6</xdr:row>
      <xdr:rowOff>22860</xdr:rowOff>
    </xdr:from>
    <xdr:to>
      <xdr:col>10</xdr:col>
      <xdr:colOff>0</xdr:colOff>
      <xdr:row>14</xdr:row>
      <xdr:rowOff>137160</xdr:rowOff>
    </xdr:to>
    <xdr:graphicFrame macro="">
      <xdr:nvGraphicFramePr>
        <xdr:cNvPr id="2" name="Grafiek 1">
          <a:extLst>
            <a:ext uri="{FF2B5EF4-FFF2-40B4-BE49-F238E27FC236}">
              <a16:creationId xmlns:a16="http://schemas.microsoft.com/office/drawing/2014/main" id="{8E7480D8-B40D-4B22-BB6D-8D9E67799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xdr:colOff>
      <xdr:row>1</xdr:row>
      <xdr:rowOff>1</xdr:rowOff>
    </xdr:from>
    <xdr:to>
      <xdr:col>6</xdr:col>
      <xdr:colOff>121921</xdr:colOff>
      <xdr:row>3</xdr:row>
      <xdr:rowOff>177745</xdr:rowOff>
    </xdr:to>
    <xdr:pic>
      <xdr:nvPicPr>
        <xdr:cNvPr id="4" name="Afbeelding 3">
          <a:extLst>
            <a:ext uri="{FF2B5EF4-FFF2-40B4-BE49-F238E27FC236}">
              <a16:creationId xmlns:a16="http://schemas.microsoft.com/office/drawing/2014/main" id="{AC957D5A-1B35-4B25-88E5-2602C71263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1" y="1"/>
          <a:ext cx="2560320" cy="543504"/>
        </a:xfrm>
        <a:prstGeom prst="rect">
          <a:avLst/>
        </a:prstGeom>
      </xdr:spPr>
    </xdr:pic>
    <xdr:clientData/>
  </xdr:twoCellAnchor>
  <xdr:twoCellAnchor>
    <xdr:from>
      <xdr:col>2</xdr:col>
      <xdr:colOff>7620</xdr:colOff>
      <xdr:row>17</xdr:row>
      <xdr:rowOff>3810</xdr:rowOff>
    </xdr:from>
    <xdr:to>
      <xdr:col>10</xdr:col>
      <xdr:colOff>0</xdr:colOff>
      <xdr:row>27</xdr:row>
      <xdr:rowOff>167640</xdr:rowOff>
    </xdr:to>
    <xdr:graphicFrame macro="">
      <xdr:nvGraphicFramePr>
        <xdr:cNvPr id="5" name="Grafiek 4">
          <a:extLst>
            <a:ext uri="{FF2B5EF4-FFF2-40B4-BE49-F238E27FC236}">
              <a16:creationId xmlns:a16="http://schemas.microsoft.com/office/drawing/2014/main" id="{2C35CB22-CB4C-4009-86E7-CB1262295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xdr:colOff>
      <xdr:row>30</xdr:row>
      <xdr:rowOff>3810</xdr:rowOff>
    </xdr:from>
    <xdr:to>
      <xdr:col>9</xdr:col>
      <xdr:colOff>601980</xdr:colOff>
      <xdr:row>38</xdr:row>
      <xdr:rowOff>144780</xdr:rowOff>
    </xdr:to>
    <xdr:graphicFrame macro="">
      <xdr:nvGraphicFramePr>
        <xdr:cNvPr id="8" name="Grafiek 7">
          <a:extLst>
            <a:ext uri="{FF2B5EF4-FFF2-40B4-BE49-F238E27FC236}">
              <a16:creationId xmlns:a16="http://schemas.microsoft.com/office/drawing/2014/main" id="{3B27A073-3B2F-4320-9DF4-6623987FB5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7620</xdr:colOff>
      <xdr:row>40</xdr:row>
      <xdr:rowOff>262890</xdr:rowOff>
    </xdr:from>
    <xdr:to>
      <xdr:col>9</xdr:col>
      <xdr:colOff>601980</xdr:colOff>
      <xdr:row>49</xdr:row>
      <xdr:rowOff>175260</xdr:rowOff>
    </xdr:to>
    <xdr:graphicFrame macro="">
      <xdr:nvGraphicFramePr>
        <xdr:cNvPr id="9" name="Grafiek 8">
          <a:extLst>
            <a:ext uri="{FF2B5EF4-FFF2-40B4-BE49-F238E27FC236}">
              <a16:creationId xmlns:a16="http://schemas.microsoft.com/office/drawing/2014/main" id="{E776D41C-DE03-4EED-BBCA-E82436D14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7620</xdr:colOff>
      <xdr:row>51</xdr:row>
      <xdr:rowOff>262890</xdr:rowOff>
    </xdr:from>
    <xdr:to>
      <xdr:col>9</xdr:col>
      <xdr:colOff>601980</xdr:colOff>
      <xdr:row>65</xdr:row>
      <xdr:rowOff>121920</xdr:rowOff>
    </xdr:to>
    <xdr:graphicFrame macro="">
      <xdr:nvGraphicFramePr>
        <xdr:cNvPr id="10" name="Grafiek 9">
          <a:extLst>
            <a:ext uri="{FF2B5EF4-FFF2-40B4-BE49-F238E27FC236}">
              <a16:creationId xmlns:a16="http://schemas.microsoft.com/office/drawing/2014/main" id="{93E7A30E-EABD-4920-AB3D-09955D5648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7620</xdr:colOff>
      <xdr:row>68</xdr:row>
      <xdr:rowOff>11430</xdr:rowOff>
    </xdr:from>
    <xdr:to>
      <xdr:col>10</xdr:col>
      <xdr:colOff>0</xdr:colOff>
      <xdr:row>79</xdr:row>
      <xdr:rowOff>60960</xdr:rowOff>
    </xdr:to>
    <xdr:graphicFrame macro="">
      <xdr:nvGraphicFramePr>
        <xdr:cNvPr id="11" name="Grafiek 10">
          <a:extLst>
            <a:ext uri="{FF2B5EF4-FFF2-40B4-BE49-F238E27FC236}">
              <a16:creationId xmlns:a16="http://schemas.microsoft.com/office/drawing/2014/main" id="{3C11CA8D-9965-4F30-ACCC-089AAC2E57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D62E-F1F5-43A5-83D2-9368F81636BA}">
  <dimension ref="B1:B29"/>
  <sheetViews>
    <sheetView showGridLines="0" showRowColHeaders="0" workbookViewId="0">
      <selection activeCell="D3" sqref="D3"/>
    </sheetView>
  </sheetViews>
  <sheetFormatPr defaultRowHeight="14.4" x14ac:dyDescent="0.3"/>
  <cols>
    <col min="1" max="1" width="3.44140625" customWidth="1"/>
    <col min="2" max="2" width="93" customWidth="1"/>
  </cols>
  <sheetData>
    <row r="1" spans="2:2" ht="67.2" customHeight="1" x14ac:dyDescent="0.3"/>
    <row r="2" spans="2:2" x14ac:dyDescent="0.3">
      <c r="B2" s="9" t="s">
        <v>285</v>
      </c>
    </row>
    <row r="3" spans="2:2" ht="57.6" x14ac:dyDescent="0.3">
      <c r="B3" s="5" t="s">
        <v>286</v>
      </c>
    </row>
    <row r="4" spans="2:2" x14ac:dyDescent="0.3">
      <c r="B4" s="5"/>
    </row>
    <row r="5" spans="2:2" x14ac:dyDescent="0.3">
      <c r="B5" s="8" t="s">
        <v>309</v>
      </c>
    </row>
    <row r="6" spans="2:2" ht="28.8" x14ac:dyDescent="0.3">
      <c r="B6" s="5" t="s">
        <v>287</v>
      </c>
    </row>
    <row r="7" spans="2:2" x14ac:dyDescent="0.3">
      <c r="B7" s="7" t="s">
        <v>292</v>
      </c>
    </row>
    <row r="8" spans="2:2" x14ac:dyDescent="0.3">
      <c r="B8" s="7" t="s">
        <v>293</v>
      </c>
    </row>
    <row r="9" spans="2:2" x14ac:dyDescent="0.3">
      <c r="B9" s="7" t="s">
        <v>294</v>
      </c>
    </row>
    <row r="10" spans="2:2" x14ac:dyDescent="0.3">
      <c r="B10" s="7" t="s">
        <v>295</v>
      </c>
    </row>
    <row r="11" spans="2:2" x14ac:dyDescent="0.3">
      <c r="B11" s="7" t="s">
        <v>296</v>
      </c>
    </row>
    <row r="12" spans="2:2" x14ac:dyDescent="0.3">
      <c r="B12" s="5"/>
    </row>
    <row r="13" spans="2:2" x14ac:dyDescent="0.3">
      <c r="B13" s="8" t="s">
        <v>308</v>
      </c>
    </row>
    <row r="14" spans="2:2" ht="28.8" x14ac:dyDescent="0.3">
      <c r="B14" s="5" t="s">
        <v>288</v>
      </c>
    </row>
    <row r="15" spans="2:2" x14ac:dyDescent="0.3">
      <c r="B15" s="7" t="s">
        <v>297</v>
      </c>
    </row>
    <row r="16" spans="2:2" x14ac:dyDescent="0.3">
      <c r="B16" s="7" t="s">
        <v>298</v>
      </c>
    </row>
    <row r="17" spans="2:2" ht="28.8" x14ac:dyDescent="0.3">
      <c r="B17" s="7" t="s">
        <v>299</v>
      </c>
    </row>
    <row r="18" spans="2:2" x14ac:dyDescent="0.3">
      <c r="B18" s="7" t="s">
        <v>300</v>
      </c>
    </row>
    <row r="19" spans="2:2" x14ac:dyDescent="0.3">
      <c r="B19" s="7" t="s">
        <v>301</v>
      </c>
    </row>
    <row r="20" spans="2:2" ht="46.2" customHeight="1" x14ac:dyDescent="0.3">
      <c r="B20" s="7" t="s">
        <v>302</v>
      </c>
    </row>
    <row r="21" spans="2:2" x14ac:dyDescent="0.3">
      <c r="B21" s="6"/>
    </row>
    <row r="22" spans="2:2" x14ac:dyDescent="0.3">
      <c r="B22" s="9" t="s">
        <v>289</v>
      </c>
    </row>
    <row r="23" spans="2:2" ht="43.2" x14ac:dyDescent="0.3">
      <c r="B23" s="5" t="s">
        <v>290</v>
      </c>
    </row>
    <row r="24" spans="2:2" x14ac:dyDescent="0.3">
      <c r="B24" s="7" t="s">
        <v>303</v>
      </c>
    </row>
    <row r="25" spans="2:2" ht="16.2" customHeight="1" x14ac:dyDescent="0.3">
      <c r="B25" s="7" t="s">
        <v>304</v>
      </c>
    </row>
    <row r="26" spans="2:2" x14ac:dyDescent="0.3">
      <c r="B26" s="7" t="s">
        <v>305</v>
      </c>
    </row>
    <row r="27" spans="2:2" x14ac:dyDescent="0.3">
      <c r="B27" s="7" t="s">
        <v>306</v>
      </c>
    </row>
    <row r="28" spans="2:2" x14ac:dyDescent="0.3">
      <c r="B28" s="7" t="s">
        <v>307</v>
      </c>
    </row>
    <row r="29" spans="2:2" x14ac:dyDescent="0.3">
      <c r="B29" s="5" t="s">
        <v>291</v>
      </c>
    </row>
  </sheetData>
  <sheetProtection algorithmName="SHA-512" hashValue="NrVp9RjhGIlFl7gkCqFCwSHhoG9Psg0Jkir6BkTXxg72xdJPU/9H7e5Acc+eM5TBI+CMZgxv0XwPFkigsw6nKw==" saltValue="sDJ7w9Sl9DHcAr0gerzuO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8"/>
  <sheetViews>
    <sheetView showGridLines="0" showRowColHeaders="0" tabSelected="1" workbookViewId="0">
      <selection activeCell="E8" sqref="E8"/>
    </sheetView>
  </sheetViews>
  <sheetFormatPr defaultColWidth="9.109375" defaultRowHeight="15" customHeight="1" x14ac:dyDescent="0.25"/>
  <cols>
    <col min="1" max="1" width="4" style="1" customWidth="1"/>
    <col min="2" max="2" width="4.44140625" style="4" customWidth="1"/>
    <col min="3" max="3" width="64.6640625" style="3" customWidth="1"/>
    <col min="4" max="4" width="52.88671875" style="1" customWidth="1"/>
    <col min="5" max="9" width="5.6640625" style="2" customWidth="1"/>
    <col min="10" max="10" width="45.5546875" style="1" customWidth="1"/>
    <col min="11" max="16384" width="9.109375" style="1"/>
  </cols>
  <sheetData>
    <row r="2" spans="2:18" ht="15" customHeight="1" x14ac:dyDescent="0.25">
      <c r="D2" s="15" t="s">
        <v>310</v>
      </c>
    </row>
    <row r="3" spans="2:18" ht="15" customHeight="1" x14ac:dyDescent="0.25">
      <c r="D3" s="15" t="s">
        <v>311</v>
      </c>
    </row>
    <row r="4" spans="2:18" ht="15" customHeight="1" x14ac:dyDescent="0.25">
      <c r="D4" s="15" t="s">
        <v>313</v>
      </c>
    </row>
    <row r="6" spans="2:18" ht="15" customHeight="1" x14ac:dyDescent="0.25">
      <c r="C6" s="10" t="s">
        <v>232</v>
      </c>
      <c r="D6" s="11" t="s">
        <v>0</v>
      </c>
      <c r="E6" s="12">
        <v>1</v>
      </c>
      <c r="F6" s="12">
        <v>2</v>
      </c>
      <c r="G6" s="12">
        <v>3</v>
      </c>
      <c r="H6" s="12">
        <v>4</v>
      </c>
      <c r="I6" s="12">
        <v>5</v>
      </c>
      <c r="J6" s="11" t="s">
        <v>1</v>
      </c>
    </row>
    <row r="7" spans="2:18" ht="15" customHeight="1" x14ac:dyDescent="0.25">
      <c r="D7" s="13" t="s">
        <v>2</v>
      </c>
      <c r="E7" s="13"/>
      <c r="F7" s="13"/>
      <c r="G7" s="13"/>
      <c r="H7" s="13"/>
      <c r="I7" s="13"/>
      <c r="J7" s="13"/>
      <c r="L7" s="18"/>
      <c r="M7" s="18"/>
      <c r="N7" s="18"/>
      <c r="O7" s="18"/>
      <c r="P7" s="18"/>
      <c r="Q7" s="18"/>
      <c r="R7" s="18"/>
    </row>
    <row r="8" spans="2:18" ht="15" customHeight="1" x14ac:dyDescent="0.25">
      <c r="D8" s="14" t="s">
        <v>3</v>
      </c>
      <c r="E8" s="16"/>
      <c r="F8" s="16"/>
      <c r="G8" s="16"/>
      <c r="H8" s="16"/>
      <c r="I8" s="16"/>
      <c r="J8" s="14"/>
      <c r="L8" s="18">
        <f>IF(E8="x",1,0)</f>
        <v>0</v>
      </c>
      <c r="M8" s="18">
        <f>IF(F8="x",2,0)</f>
        <v>0</v>
      </c>
      <c r="N8" s="18">
        <f>IF(G8="x",3,0)</f>
        <v>0</v>
      </c>
      <c r="O8" s="18">
        <f>IF(H8="x",4,0)</f>
        <v>0</v>
      </c>
      <c r="P8" s="18">
        <f>IF(I8="x",5,0)</f>
        <v>0</v>
      </c>
      <c r="Q8" s="18"/>
      <c r="R8" s="18"/>
    </row>
    <row r="9" spans="2:18" ht="15" customHeight="1" x14ac:dyDescent="0.25">
      <c r="B9" s="4">
        <v>1</v>
      </c>
      <c r="C9" s="3" t="s">
        <v>237</v>
      </c>
      <c r="D9" s="14" t="s">
        <v>4</v>
      </c>
      <c r="E9" s="16"/>
      <c r="F9" s="16"/>
      <c r="G9" s="16"/>
      <c r="H9" s="16"/>
      <c r="I9" s="16"/>
      <c r="J9" s="14"/>
      <c r="L9" s="18">
        <f t="shared" ref="L9:L39" si="0">IF(E9="x",1,0)</f>
        <v>0</v>
      </c>
      <c r="M9" s="18">
        <f t="shared" ref="M9:M39" si="1">IF(F9="x",2,0)</f>
        <v>0</v>
      </c>
      <c r="N9" s="18">
        <f t="shared" ref="N9:N39" si="2">IF(G9="x",3,0)</f>
        <v>0</v>
      </c>
      <c r="O9" s="18">
        <f t="shared" ref="O9:O39" si="3">IF(H9="x",4,0)</f>
        <v>0</v>
      </c>
      <c r="P9" s="18">
        <f t="shared" ref="P9:P39" si="4">IF(I9="x",5,0)</f>
        <v>0</v>
      </c>
      <c r="Q9" s="18"/>
      <c r="R9" s="18"/>
    </row>
    <row r="10" spans="2:18" ht="15" customHeight="1" x14ac:dyDescent="0.25">
      <c r="B10" s="4">
        <v>2</v>
      </c>
      <c r="C10" s="3" t="s">
        <v>233</v>
      </c>
      <c r="D10" s="14" t="s">
        <v>5</v>
      </c>
      <c r="E10" s="16"/>
      <c r="F10" s="16"/>
      <c r="G10" s="16"/>
      <c r="H10" s="16"/>
      <c r="I10" s="16"/>
      <c r="J10" s="14"/>
      <c r="L10" s="18">
        <f t="shared" si="0"/>
        <v>0</v>
      </c>
      <c r="M10" s="18">
        <f t="shared" si="1"/>
        <v>0</v>
      </c>
      <c r="N10" s="18">
        <f t="shared" si="2"/>
        <v>0</v>
      </c>
      <c r="O10" s="18">
        <f t="shared" si="3"/>
        <v>0</v>
      </c>
      <c r="P10" s="18">
        <f t="shared" si="4"/>
        <v>0</v>
      </c>
      <c r="Q10" s="18"/>
      <c r="R10" s="18"/>
    </row>
    <row r="11" spans="2:18" ht="15" customHeight="1" x14ac:dyDescent="0.25">
      <c r="D11" s="14" t="s">
        <v>6</v>
      </c>
      <c r="E11" s="16"/>
      <c r="F11" s="16"/>
      <c r="G11" s="16"/>
      <c r="H11" s="16"/>
      <c r="I11" s="16"/>
      <c r="J11" s="14"/>
      <c r="L11" s="18">
        <f t="shared" si="0"/>
        <v>0</v>
      </c>
      <c r="M11" s="18">
        <f t="shared" si="1"/>
        <v>0</v>
      </c>
      <c r="N11" s="18">
        <f t="shared" si="2"/>
        <v>0</v>
      </c>
      <c r="O11" s="18">
        <f t="shared" si="3"/>
        <v>0</v>
      </c>
      <c r="P11" s="18">
        <f t="shared" si="4"/>
        <v>0</v>
      </c>
      <c r="Q11" s="18"/>
      <c r="R11" s="18"/>
    </row>
    <row r="12" spans="2:18" ht="15" customHeight="1" x14ac:dyDescent="0.25">
      <c r="D12" s="14" t="s">
        <v>7</v>
      </c>
      <c r="E12" s="16"/>
      <c r="F12" s="16"/>
      <c r="G12" s="16"/>
      <c r="H12" s="16"/>
      <c r="I12" s="16"/>
      <c r="J12" s="14"/>
      <c r="L12" s="18">
        <f t="shared" si="0"/>
        <v>0</v>
      </c>
      <c r="M12" s="18">
        <f t="shared" si="1"/>
        <v>0</v>
      </c>
      <c r="N12" s="18">
        <f t="shared" si="2"/>
        <v>0</v>
      </c>
      <c r="O12" s="18">
        <f t="shared" si="3"/>
        <v>0</v>
      </c>
      <c r="P12" s="18">
        <f t="shared" si="4"/>
        <v>0</v>
      </c>
      <c r="Q12" s="18"/>
      <c r="R12" s="18"/>
    </row>
    <row r="13" spans="2:18" ht="15" customHeight="1" x14ac:dyDescent="0.25">
      <c r="B13" s="4">
        <v>3</v>
      </c>
      <c r="C13" s="3" t="s">
        <v>236</v>
      </c>
      <c r="D13" s="14" t="s">
        <v>8</v>
      </c>
      <c r="E13" s="16"/>
      <c r="F13" s="16"/>
      <c r="G13" s="16"/>
      <c r="H13" s="16"/>
      <c r="I13" s="16"/>
      <c r="J13" s="14"/>
      <c r="L13" s="18">
        <f t="shared" si="0"/>
        <v>0</v>
      </c>
      <c r="M13" s="18">
        <f t="shared" si="1"/>
        <v>0</v>
      </c>
      <c r="N13" s="18">
        <f t="shared" si="2"/>
        <v>0</v>
      </c>
      <c r="O13" s="18">
        <f t="shared" si="3"/>
        <v>0</v>
      </c>
      <c r="P13" s="18">
        <f t="shared" si="4"/>
        <v>0</v>
      </c>
      <c r="Q13" s="18"/>
      <c r="R13" s="18"/>
    </row>
    <row r="14" spans="2:18" ht="15" customHeight="1" x14ac:dyDescent="0.25">
      <c r="B14" s="4">
        <v>4</v>
      </c>
      <c r="C14" s="3" t="s">
        <v>234</v>
      </c>
      <c r="D14" s="14" t="s">
        <v>9</v>
      </c>
      <c r="E14" s="16"/>
      <c r="F14" s="16"/>
      <c r="G14" s="16"/>
      <c r="H14" s="16"/>
      <c r="I14" s="16"/>
      <c r="J14" s="14"/>
      <c r="L14" s="18">
        <f t="shared" si="0"/>
        <v>0</v>
      </c>
      <c r="M14" s="18">
        <f t="shared" si="1"/>
        <v>0</v>
      </c>
      <c r="N14" s="18">
        <f t="shared" si="2"/>
        <v>0</v>
      </c>
      <c r="O14" s="18">
        <f t="shared" si="3"/>
        <v>0</v>
      </c>
      <c r="P14" s="18">
        <f t="shared" si="4"/>
        <v>0</v>
      </c>
      <c r="Q14" s="18"/>
      <c r="R14" s="18"/>
    </row>
    <row r="15" spans="2:18" ht="15" customHeight="1" x14ac:dyDescent="0.25">
      <c r="D15" s="14" t="s">
        <v>10</v>
      </c>
      <c r="E15" s="16"/>
      <c r="F15" s="16"/>
      <c r="G15" s="16"/>
      <c r="H15" s="16"/>
      <c r="I15" s="16"/>
      <c r="J15" s="14"/>
      <c r="L15" s="18">
        <f t="shared" si="0"/>
        <v>0</v>
      </c>
      <c r="M15" s="18">
        <f t="shared" si="1"/>
        <v>0</v>
      </c>
      <c r="N15" s="18">
        <f t="shared" si="2"/>
        <v>0</v>
      </c>
      <c r="O15" s="18">
        <f t="shared" si="3"/>
        <v>0</v>
      </c>
      <c r="P15" s="18">
        <f t="shared" si="4"/>
        <v>0</v>
      </c>
      <c r="Q15" s="18"/>
      <c r="R15" s="18"/>
    </row>
    <row r="16" spans="2:18" ht="15" customHeight="1" x14ac:dyDescent="0.25">
      <c r="B16" s="4">
        <v>5</v>
      </c>
      <c r="C16" s="3" t="s">
        <v>235</v>
      </c>
      <c r="D16" s="14" t="s">
        <v>11</v>
      </c>
      <c r="E16" s="16"/>
      <c r="F16" s="16"/>
      <c r="G16" s="16"/>
      <c r="H16" s="16"/>
      <c r="I16" s="16"/>
      <c r="J16" s="14"/>
      <c r="L16" s="18">
        <f t="shared" si="0"/>
        <v>0</v>
      </c>
      <c r="M16" s="18">
        <f t="shared" si="1"/>
        <v>0</v>
      </c>
      <c r="N16" s="18">
        <f t="shared" si="2"/>
        <v>0</v>
      </c>
      <c r="O16" s="18">
        <f t="shared" si="3"/>
        <v>0</v>
      </c>
      <c r="P16" s="18">
        <f t="shared" si="4"/>
        <v>0</v>
      </c>
      <c r="Q16" s="18">
        <f>SUM(L8:P16)</f>
        <v>0</v>
      </c>
      <c r="R16" s="18">
        <f>Q16/9*2</f>
        <v>0</v>
      </c>
    </row>
    <row r="17" spans="2:18" ht="15" customHeight="1" x14ac:dyDescent="0.25">
      <c r="D17" s="13" t="s">
        <v>12</v>
      </c>
      <c r="E17" s="13"/>
      <c r="F17" s="13"/>
      <c r="G17" s="13"/>
      <c r="H17" s="13"/>
      <c r="I17" s="13"/>
      <c r="J17" s="13"/>
      <c r="L17" s="18"/>
      <c r="M17" s="18"/>
      <c r="N17" s="18"/>
      <c r="O17" s="18"/>
      <c r="P17" s="18"/>
      <c r="Q17" s="18"/>
      <c r="R17" s="18"/>
    </row>
    <row r="18" spans="2:18" ht="15" customHeight="1" x14ac:dyDescent="0.25">
      <c r="B18" s="4">
        <v>6</v>
      </c>
      <c r="C18" s="3" t="s">
        <v>238</v>
      </c>
      <c r="D18" s="14" t="s">
        <v>13</v>
      </c>
      <c r="E18" s="16"/>
      <c r="F18" s="16"/>
      <c r="G18" s="16"/>
      <c r="H18" s="16"/>
      <c r="I18" s="16"/>
      <c r="J18" s="14"/>
      <c r="L18" s="18">
        <f t="shared" si="0"/>
        <v>0</v>
      </c>
      <c r="M18" s="18">
        <f t="shared" si="1"/>
        <v>0</v>
      </c>
      <c r="N18" s="18">
        <f t="shared" si="2"/>
        <v>0</v>
      </c>
      <c r="O18" s="18">
        <f t="shared" si="3"/>
        <v>0</v>
      </c>
      <c r="P18" s="18">
        <f t="shared" si="4"/>
        <v>0</v>
      </c>
      <c r="Q18" s="18"/>
      <c r="R18" s="18"/>
    </row>
    <row r="19" spans="2:18" ht="15" customHeight="1" x14ac:dyDescent="0.25">
      <c r="D19" s="14" t="s">
        <v>14</v>
      </c>
      <c r="E19" s="16"/>
      <c r="F19" s="16"/>
      <c r="G19" s="16"/>
      <c r="H19" s="16"/>
      <c r="I19" s="16"/>
      <c r="J19" s="14"/>
      <c r="L19" s="18">
        <f t="shared" si="0"/>
        <v>0</v>
      </c>
      <c r="M19" s="18">
        <f t="shared" si="1"/>
        <v>0</v>
      </c>
      <c r="N19" s="18">
        <f t="shared" si="2"/>
        <v>0</v>
      </c>
      <c r="O19" s="18">
        <f t="shared" si="3"/>
        <v>0</v>
      </c>
      <c r="P19" s="18">
        <f t="shared" si="4"/>
        <v>0</v>
      </c>
      <c r="Q19" s="18"/>
      <c r="R19" s="18"/>
    </row>
    <row r="20" spans="2:18" ht="15" customHeight="1" x14ac:dyDescent="0.25">
      <c r="D20" s="14" t="s">
        <v>15</v>
      </c>
      <c r="E20" s="16"/>
      <c r="F20" s="16"/>
      <c r="G20" s="16"/>
      <c r="H20" s="16"/>
      <c r="I20" s="16"/>
      <c r="J20" s="14"/>
      <c r="L20" s="18">
        <f t="shared" si="0"/>
        <v>0</v>
      </c>
      <c r="M20" s="18">
        <f t="shared" si="1"/>
        <v>0</v>
      </c>
      <c r="N20" s="18">
        <f t="shared" si="2"/>
        <v>0</v>
      </c>
      <c r="O20" s="18">
        <f t="shared" si="3"/>
        <v>0</v>
      </c>
      <c r="P20" s="18">
        <f t="shared" si="4"/>
        <v>0</v>
      </c>
      <c r="Q20" s="18"/>
      <c r="R20" s="18"/>
    </row>
    <row r="21" spans="2:18" ht="15" customHeight="1" x14ac:dyDescent="0.25">
      <c r="D21" s="14" t="s">
        <v>16</v>
      </c>
      <c r="E21" s="16"/>
      <c r="F21" s="16"/>
      <c r="G21" s="16"/>
      <c r="H21" s="16"/>
      <c r="I21" s="16"/>
      <c r="J21" s="14"/>
      <c r="L21" s="18">
        <f t="shared" si="0"/>
        <v>0</v>
      </c>
      <c r="M21" s="18">
        <f t="shared" si="1"/>
        <v>0</v>
      </c>
      <c r="N21" s="18">
        <f t="shared" si="2"/>
        <v>0</v>
      </c>
      <c r="O21" s="18">
        <f t="shared" si="3"/>
        <v>0</v>
      </c>
      <c r="P21" s="18">
        <f t="shared" si="4"/>
        <v>0</v>
      </c>
      <c r="Q21" s="18"/>
      <c r="R21" s="18"/>
    </row>
    <row r="22" spans="2:18" ht="15" customHeight="1" x14ac:dyDescent="0.25">
      <c r="B22" s="4">
        <v>7</v>
      </c>
      <c r="C22" s="3" t="s">
        <v>239</v>
      </c>
      <c r="D22" s="14" t="s">
        <v>17</v>
      </c>
      <c r="E22" s="16"/>
      <c r="F22" s="16"/>
      <c r="G22" s="16"/>
      <c r="H22" s="16"/>
      <c r="I22" s="16"/>
      <c r="J22" s="14"/>
      <c r="L22" s="18">
        <f t="shared" si="0"/>
        <v>0</v>
      </c>
      <c r="M22" s="18">
        <f t="shared" si="1"/>
        <v>0</v>
      </c>
      <c r="N22" s="18">
        <f t="shared" si="2"/>
        <v>0</v>
      </c>
      <c r="O22" s="18">
        <f t="shared" si="3"/>
        <v>0</v>
      </c>
      <c r="P22" s="18">
        <f t="shared" si="4"/>
        <v>0</v>
      </c>
      <c r="Q22" s="18"/>
      <c r="R22" s="18"/>
    </row>
    <row r="23" spans="2:18" ht="15" customHeight="1" x14ac:dyDescent="0.25">
      <c r="B23" s="4">
        <v>8</v>
      </c>
      <c r="C23" s="3" t="s">
        <v>240</v>
      </c>
      <c r="D23" s="14" t="s">
        <v>18</v>
      </c>
      <c r="E23" s="16"/>
      <c r="F23" s="16"/>
      <c r="G23" s="16"/>
      <c r="H23" s="16"/>
      <c r="I23" s="16"/>
      <c r="J23" s="14"/>
      <c r="L23" s="18">
        <f t="shared" si="0"/>
        <v>0</v>
      </c>
      <c r="M23" s="18">
        <f t="shared" si="1"/>
        <v>0</v>
      </c>
      <c r="N23" s="18">
        <f t="shared" si="2"/>
        <v>0</v>
      </c>
      <c r="O23" s="18">
        <f t="shared" si="3"/>
        <v>0</v>
      </c>
      <c r="P23" s="18">
        <f t="shared" si="4"/>
        <v>0</v>
      </c>
      <c r="Q23" s="18"/>
      <c r="R23" s="18"/>
    </row>
    <row r="24" spans="2:18" ht="15" customHeight="1" x14ac:dyDescent="0.25">
      <c r="D24" s="14" t="s">
        <v>19</v>
      </c>
      <c r="E24" s="16"/>
      <c r="F24" s="16"/>
      <c r="G24" s="16"/>
      <c r="H24" s="16"/>
      <c r="I24" s="16"/>
      <c r="J24" s="14"/>
      <c r="L24" s="18">
        <f t="shared" si="0"/>
        <v>0</v>
      </c>
      <c r="M24" s="18">
        <f t="shared" si="1"/>
        <v>0</v>
      </c>
      <c r="N24" s="18">
        <f t="shared" si="2"/>
        <v>0</v>
      </c>
      <c r="O24" s="18">
        <f t="shared" si="3"/>
        <v>0</v>
      </c>
      <c r="P24" s="18">
        <f t="shared" si="4"/>
        <v>0</v>
      </c>
      <c r="Q24" s="18"/>
      <c r="R24" s="18"/>
    </row>
    <row r="25" spans="2:18" ht="15" customHeight="1" x14ac:dyDescent="0.25">
      <c r="D25" s="14" t="s">
        <v>20</v>
      </c>
      <c r="E25" s="16"/>
      <c r="F25" s="16"/>
      <c r="G25" s="16"/>
      <c r="H25" s="16"/>
      <c r="I25" s="16"/>
      <c r="J25" s="14"/>
      <c r="L25" s="18">
        <f t="shared" si="0"/>
        <v>0</v>
      </c>
      <c r="M25" s="18">
        <f t="shared" si="1"/>
        <v>0</v>
      </c>
      <c r="N25" s="18">
        <f t="shared" si="2"/>
        <v>0</v>
      </c>
      <c r="O25" s="18">
        <f t="shared" si="3"/>
        <v>0</v>
      </c>
      <c r="P25" s="18">
        <f t="shared" si="4"/>
        <v>0</v>
      </c>
      <c r="Q25" s="18"/>
      <c r="R25" s="18"/>
    </row>
    <row r="26" spans="2:18" ht="15" customHeight="1" x14ac:dyDescent="0.25">
      <c r="D26" s="14" t="s">
        <v>21</v>
      </c>
      <c r="E26" s="16"/>
      <c r="F26" s="16"/>
      <c r="G26" s="16"/>
      <c r="H26" s="16"/>
      <c r="I26" s="16"/>
      <c r="J26" s="14"/>
      <c r="L26" s="18">
        <f t="shared" si="0"/>
        <v>0</v>
      </c>
      <c r="M26" s="18">
        <f t="shared" si="1"/>
        <v>0</v>
      </c>
      <c r="N26" s="18">
        <f t="shared" si="2"/>
        <v>0</v>
      </c>
      <c r="O26" s="18">
        <f t="shared" si="3"/>
        <v>0</v>
      </c>
      <c r="P26" s="18">
        <f t="shared" si="4"/>
        <v>0</v>
      </c>
      <c r="Q26" s="18"/>
      <c r="R26" s="18"/>
    </row>
    <row r="27" spans="2:18" ht="15" customHeight="1" x14ac:dyDescent="0.25">
      <c r="D27" s="14" t="s">
        <v>22</v>
      </c>
      <c r="E27" s="16"/>
      <c r="F27" s="16"/>
      <c r="G27" s="16"/>
      <c r="H27" s="16"/>
      <c r="I27" s="16"/>
      <c r="J27" s="14"/>
      <c r="L27" s="18">
        <f t="shared" si="0"/>
        <v>0</v>
      </c>
      <c r="M27" s="18">
        <f t="shared" si="1"/>
        <v>0</v>
      </c>
      <c r="N27" s="18">
        <f t="shared" si="2"/>
        <v>0</v>
      </c>
      <c r="O27" s="18">
        <f t="shared" si="3"/>
        <v>0</v>
      </c>
      <c r="P27" s="18">
        <f t="shared" si="4"/>
        <v>0</v>
      </c>
      <c r="Q27" s="18">
        <f>SUM(L18:P27)</f>
        <v>0</v>
      </c>
      <c r="R27" s="18">
        <f>Q27/10*2</f>
        <v>0</v>
      </c>
    </row>
    <row r="28" spans="2:18" ht="15" customHeight="1" x14ac:dyDescent="0.25">
      <c r="D28" s="13" t="s">
        <v>23</v>
      </c>
      <c r="E28" s="13"/>
      <c r="F28" s="13"/>
      <c r="G28" s="13"/>
      <c r="H28" s="13"/>
      <c r="I28" s="13"/>
      <c r="J28" s="13"/>
      <c r="L28" s="18"/>
      <c r="M28" s="18"/>
      <c r="N28" s="18"/>
      <c r="O28" s="18"/>
      <c r="P28" s="18"/>
      <c r="Q28" s="18"/>
      <c r="R28" s="18"/>
    </row>
    <row r="29" spans="2:18" ht="15" customHeight="1" x14ac:dyDescent="0.25">
      <c r="B29" s="4">
        <v>9</v>
      </c>
      <c r="C29" s="3" t="s">
        <v>241</v>
      </c>
      <c r="D29" s="14" t="s">
        <v>24</v>
      </c>
      <c r="E29" s="16"/>
      <c r="F29" s="16"/>
      <c r="G29" s="16"/>
      <c r="H29" s="16"/>
      <c r="I29" s="16"/>
      <c r="J29" s="14"/>
      <c r="L29" s="18">
        <f t="shared" si="0"/>
        <v>0</v>
      </c>
      <c r="M29" s="18">
        <f t="shared" si="1"/>
        <v>0</v>
      </c>
      <c r="N29" s="18">
        <f t="shared" si="2"/>
        <v>0</v>
      </c>
      <c r="O29" s="18">
        <f t="shared" si="3"/>
        <v>0</v>
      </c>
      <c r="P29" s="18">
        <f t="shared" si="4"/>
        <v>0</v>
      </c>
      <c r="Q29" s="18"/>
      <c r="R29" s="18"/>
    </row>
    <row r="30" spans="2:18" ht="15" customHeight="1" x14ac:dyDescent="0.25">
      <c r="D30" s="14" t="s">
        <v>25</v>
      </c>
      <c r="E30" s="16"/>
      <c r="F30" s="16"/>
      <c r="G30" s="16"/>
      <c r="H30" s="16"/>
      <c r="I30" s="16"/>
      <c r="J30" s="14"/>
      <c r="L30" s="18">
        <f t="shared" si="0"/>
        <v>0</v>
      </c>
      <c r="M30" s="18">
        <f t="shared" si="1"/>
        <v>0</v>
      </c>
      <c r="N30" s="18">
        <f t="shared" si="2"/>
        <v>0</v>
      </c>
      <c r="O30" s="18">
        <f t="shared" si="3"/>
        <v>0</v>
      </c>
      <c r="P30" s="18">
        <f t="shared" si="4"/>
        <v>0</v>
      </c>
      <c r="Q30" s="18"/>
      <c r="R30" s="18"/>
    </row>
    <row r="31" spans="2:18" ht="15" customHeight="1" x14ac:dyDescent="0.25">
      <c r="D31" s="14" t="s">
        <v>26</v>
      </c>
      <c r="E31" s="16"/>
      <c r="F31" s="16"/>
      <c r="G31" s="16"/>
      <c r="H31" s="16"/>
      <c r="I31" s="16"/>
      <c r="J31" s="14"/>
      <c r="L31" s="18">
        <f t="shared" si="0"/>
        <v>0</v>
      </c>
      <c r="M31" s="18">
        <f t="shared" si="1"/>
        <v>0</v>
      </c>
      <c r="N31" s="18">
        <f t="shared" si="2"/>
        <v>0</v>
      </c>
      <c r="O31" s="18">
        <f t="shared" si="3"/>
        <v>0</v>
      </c>
      <c r="P31" s="18">
        <f t="shared" si="4"/>
        <v>0</v>
      </c>
      <c r="Q31" s="18"/>
      <c r="R31" s="18"/>
    </row>
    <row r="32" spans="2:18" ht="15" customHeight="1" x14ac:dyDescent="0.25">
      <c r="D32" s="14" t="s">
        <v>27</v>
      </c>
      <c r="E32" s="16"/>
      <c r="F32" s="16"/>
      <c r="G32" s="16"/>
      <c r="H32" s="16"/>
      <c r="I32" s="16"/>
      <c r="J32" s="14"/>
      <c r="L32" s="18">
        <f t="shared" si="0"/>
        <v>0</v>
      </c>
      <c r="M32" s="18">
        <f t="shared" si="1"/>
        <v>0</v>
      </c>
      <c r="N32" s="18">
        <f t="shared" si="2"/>
        <v>0</v>
      </c>
      <c r="O32" s="18">
        <f t="shared" si="3"/>
        <v>0</v>
      </c>
      <c r="P32" s="18">
        <f t="shared" si="4"/>
        <v>0</v>
      </c>
      <c r="Q32" s="18"/>
      <c r="R32" s="18"/>
    </row>
    <row r="33" spans="2:18" ht="15" customHeight="1" x14ac:dyDescent="0.25">
      <c r="B33" s="4">
        <v>10</v>
      </c>
      <c r="C33" s="3" t="s">
        <v>242</v>
      </c>
      <c r="D33" s="14" t="s">
        <v>28</v>
      </c>
      <c r="E33" s="16"/>
      <c r="F33" s="16"/>
      <c r="G33" s="16"/>
      <c r="H33" s="16"/>
      <c r="I33" s="16"/>
      <c r="J33" s="14"/>
      <c r="L33" s="18">
        <f t="shared" si="0"/>
        <v>0</v>
      </c>
      <c r="M33" s="18">
        <f t="shared" si="1"/>
        <v>0</v>
      </c>
      <c r="N33" s="18">
        <f t="shared" si="2"/>
        <v>0</v>
      </c>
      <c r="O33" s="18">
        <f t="shared" si="3"/>
        <v>0</v>
      </c>
      <c r="P33" s="18">
        <f t="shared" si="4"/>
        <v>0</v>
      </c>
      <c r="Q33" s="18"/>
      <c r="R33" s="18"/>
    </row>
    <row r="34" spans="2:18" ht="15" customHeight="1" x14ac:dyDescent="0.25">
      <c r="D34" s="14" t="s">
        <v>29</v>
      </c>
      <c r="E34" s="16"/>
      <c r="F34" s="16"/>
      <c r="G34" s="16"/>
      <c r="H34" s="16"/>
      <c r="I34" s="16"/>
      <c r="J34" s="14"/>
      <c r="L34" s="18">
        <f t="shared" si="0"/>
        <v>0</v>
      </c>
      <c r="M34" s="18">
        <f t="shared" si="1"/>
        <v>0</v>
      </c>
      <c r="N34" s="18">
        <f t="shared" si="2"/>
        <v>0</v>
      </c>
      <c r="O34" s="18">
        <f t="shared" si="3"/>
        <v>0</v>
      </c>
      <c r="P34" s="18">
        <f t="shared" si="4"/>
        <v>0</v>
      </c>
      <c r="Q34" s="18"/>
      <c r="R34" s="18"/>
    </row>
    <row r="35" spans="2:18" ht="15" customHeight="1" x14ac:dyDescent="0.25">
      <c r="D35" s="14" t="s">
        <v>30</v>
      </c>
      <c r="E35" s="16"/>
      <c r="F35" s="16"/>
      <c r="G35" s="16"/>
      <c r="H35" s="16"/>
      <c r="I35" s="16"/>
      <c r="J35" s="14"/>
      <c r="L35" s="18">
        <f t="shared" si="0"/>
        <v>0</v>
      </c>
      <c r="M35" s="18">
        <f t="shared" si="1"/>
        <v>0</v>
      </c>
      <c r="N35" s="18">
        <f t="shared" si="2"/>
        <v>0</v>
      </c>
      <c r="O35" s="18">
        <f t="shared" si="3"/>
        <v>0</v>
      </c>
      <c r="P35" s="18">
        <f t="shared" si="4"/>
        <v>0</v>
      </c>
      <c r="Q35" s="18"/>
      <c r="R35" s="18"/>
    </row>
    <row r="36" spans="2:18" ht="15" customHeight="1" x14ac:dyDescent="0.25">
      <c r="B36" s="4">
        <v>11</v>
      </c>
      <c r="C36" s="3" t="s">
        <v>243</v>
      </c>
      <c r="D36" s="14" t="s">
        <v>31</v>
      </c>
      <c r="E36" s="16"/>
      <c r="F36" s="16"/>
      <c r="G36" s="16"/>
      <c r="H36" s="16"/>
      <c r="I36" s="16"/>
      <c r="J36" s="14"/>
      <c r="L36" s="18">
        <f t="shared" si="0"/>
        <v>0</v>
      </c>
      <c r="M36" s="18">
        <f t="shared" si="1"/>
        <v>0</v>
      </c>
      <c r="N36" s="18">
        <f t="shared" si="2"/>
        <v>0</v>
      </c>
      <c r="O36" s="18">
        <f t="shared" si="3"/>
        <v>0</v>
      </c>
      <c r="P36" s="18">
        <f t="shared" si="4"/>
        <v>0</v>
      </c>
      <c r="Q36" s="18"/>
      <c r="R36" s="18"/>
    </row>
    <row r="37" spans="2:18" ht="15" customHeight="1" x14ac:dyDescent="0.25">
      <c r="D37" s="14" t="s">
        <v>32</v>
      </c>
      <c r="E37" s="16"/>
      <c r="F37" s="16"/>
      <c r="G37" s="16"/>
      <c r="H37" s="16"/>
      <c r="I37" s="16"/>
      <c r="J37" s="14"/>
      <c r="L37" s="18">
        <f t="shared" si="0"/>
        <v>0</v>
      </c>
      <c r="M37" s="18">
        <f t="shared" si="1"/>
        <v>0</v>
      </c>
      <c r="N37" s="18">
        <f t="shared" si="2"/>
        <v>0</v>
      </c>
      <c r="O37" s="18">
        <f t="shared" si="3"/>
        <v>0</v>
      </c>
      <c r="P37" s="18">
        <f t="shared" si="4"/>
        <v>0</v>
      </c>
      <c r="Q37" s="18"/>
      <c r="R37" s="18"/>
    </row>
    <row r="38" spans="2:18" ht="15" customHeight="1" x14ac:dyDescent="0.25">
      <c r="D38" s="14" t="s">
        <v>33</v>
      </c>
      <c r="E38" s="16"/>
      <c r="F38" s="16"/>
      <c r="G38" s="16"/>
      <c r="H38" s="16"/>
      <c r="I38" s="16"/>
      <c r="J38" s="14"/>
      <c r="L38" s="18">
        <f t="shared" si="0"/>
        <v>0</v>
      </c>
      <c r="M38" s="18">
        <f t="shared" si="1"/>
        <v>0</v>
      </c>
      <c r="N38" s="18">
        <f t="shared" si="2"/>
        <v>0</v>
      </c>
      <c r="O38" s="18">
        <f t="shared" si="3"/>
        <v>0</v>
      </c>
      <c r="P38" s="18">
        <f t="shared" si="4"/>
        <v>0</v>
      </c>
      <c r="Q38" s="18"/>
      <c r="R38" s="18"/>
    </row>
    <row r="39" spans="2:18" ht="15" customHeight="1" x14ac:dyDescent="0.25">
      <c r="D39" s="14" t="s">
        <v>34</v>
      </c>
      <c r="E39" s="16"/>
      <c r="F39" s="16"/>
      <c r="G39" s="16"/>
      <c r="H39" s="16"/>
      <c r="I39" s="16"/>
      <c r="J39" s="14"/>
      <c r="L39" s="18">
        <f t="shared" si="0"/>
        <v>0</v>
      </c>
      <c r="M39" s="18">
        <f t="shared" si="1"/>
        <v>0</v>
      </c>
      <c r="N39" s="18">
        <f t="shared" si="2"/>
        <v>0</v>
      </c>
      <c r="O39" s="18">
        <f t="shared" si="3"/>
        <v>0</v>
      </c>
      <c r="P39" s="18">
        <f t="shared" si="4"/>
        <v>0</v>
      </c>
      <c r="Q39" s="18">
        <f>SUM(L29:P39)</f>
        <v>0</v>
      </c>
      <c r="R39" s="18">
        <f>Q39/11*2</f>
        <v>0</v>
      </c>
    </row>
    <row r="40" spans="2:18" ht="15" customHeight="1" x14ac:dyDescent="0.25">
      <c r="L40" s="18"/>
      <c r="M40" s="18"/>
      <c r="N40" s="18"/>
      <c r="O40" s="18"/>
      <c r="P40" s="18"/>
      <c r="Q40" s="18"/>
      <c r="R40" s="18"/>
    </row>
    <row r="41" spans="2:18" ht="15" customHeight="1" x14ac:dyDescent="0.25">
      <c r="L41" s="18"/>
      <c r="M41" s="18"/>
      <c r="N41" s="18"/>
      <c r="O41" s="18"/>
      <c r="P41" s="18" t="s">
        <v>23</v>
      </c>
      <c r="Q41" s="18">
        <f>R39</f>
        <v>0</v>
      </c>
      <c r="R41" s="18"/>
    </row>
    <row r="42" spans="2:18" ht="15" customHeight="1" x14ac:dyDescent="0.25">
      <c r="L42" s="18"/>
      <c r="M42" s="18"/>
      <c r="N42" s="18"/>
      <c r="O42" s="18"/>
      <c r="P42" s="18" t="s">
        <v>12</v>
      </c>
      <c r="Q42" s="18">
        <f>R27</f>
        <v>0</v>
      </c>
      <c r="R42" s="18"/>
    </row>
    <row r="43" spans="2:18" ht="15" customHeight="1" x14ac:dyDescent="0.25">
      <c r="L43" s="18"/>
      <c r="M43" s="18"/>
      <c r="N43" s="18"/>
      <c r="O43" s="18"/>
      <c r="P43" s="18" t="s">
        <v>2</v>
      </c>
      <c r="Q43" s="18">
        <f>R16</f>
        <v>0</v>
      </c>
      <c r="R43" s="18"/>
    </row>
    <row r="45" spans="2:18" ht="15" customHeight="1" x14ac:dyDescent="0.25">
      <c r="M45" s="19"/>
      <c r="N45" s="19"/>
      <c r="O45" s="19"/>
      <c r="P45" s="19"/>
      <c r="Q45" s="19"/>
      <c r="R45" s="19"/>
    </row>
    <row r="46" spans="2:18" ht="15" customHeight="1" x14ac:dyDescent="0.25">
      <c r="M46" s="19"/>
      <c r="N46" s="19"/>
      <c r="O46" s="19"/>
      <c r="P46" s="19"/>
      <c r="Q46" s="19"/>
      <c r="R46" s="19"/>
    </row>
    <row r="47" spans="2:18" ht="15" customHeight="1" x14ac:dyDescent="0.25">
      <c r="M47" s="19"/>
      <c r="N47" s="19"/>
      <c r="O47" s="19"/>
      <c r="P47" s="19"/>
      <c r="Q47" s="19"/>
      <c r="R47" s="19"/>
    </row>
    <row r="48" spans="2:18" ht="15" customHeight="1" x14ac:dyDescent="0.25">
      <c r="M48" s="19"/>
      <c r="N48" s="19"/>
      <c r="O48" s="19"/>
      <c r="P48" s="19"/>
      <c r="Q48" s="19"/>
      <c r="R48" s="19"/>
    </row>
  </sheetData>
  <sheetProtection algorithmName="SHA-512" hashValue="dfoLBTwguTg5SiP3Mo+SDpdMkgy0dzpn/1S4CkFesjw1vY0oKOVARfr/jXlNT4jdyQNI6cZwBBkgqMPQaGWesQ==" saltValue="cbNachQ3bZdeGFj3JKPc8Q==" spinCount="100000" sheet="1" objects="1" scenarios="1"/>
  <mergeCells count="3">
    <mergeCell ref="D7:J7"/>
    <mergeCell ref="D17:J17"/>
    <mergeCell ref="D28:J2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
  <sheetViews>
    <sheetView showGridLines="0" showRowColHeaders="0" workbookViewId="0">
      <selection activeCell="E8" sqref="E8"/>
    </sheetView>
  </sheetViews>
  <sheetFormatPr defaultColWidth="9.109375" defaultRowHeight="15" customHeight="1" x14ac:dyDescent="0.2"/>
  <cols>
    <col min="1" max="1" width="4" style="3" customWidth="1"/>
    <col min="2" max="2" width="4.44140625" style="4" customWidth="1"/>
    <col min="3" max="3" width="64.6640625" style="3" customWidth="1"/>
    <col min="4" max="4" width="52.88671875" style="3" customWidth="1"/>
    <col min="5" max="9" width="5.6640625" style="4" customWidth="1"/>
    <col min="10" max="10" width="45.5546875" style="3" customWidth="1"/>
    <col min="11" max="16384" width="9.109375" style="3"/>
  </cols>
  <sheetData>
    <row r="1" spans="1:18" ht="15" customHeight="1" x14ac:dyDescent="0.25">
      <c r="A1" s="1"/>
      <c r="D1" s="1"/>
      <c r="E1" s="2"/>
      <c r="F1" s="2"/>
      <c r="G1" s="2"/>
      <c r="H1" s="2"/>
      <c r="I1" s="2"/>
      <c r="J1" s="1"/>
    </row>
    <row r="2" spans="1:18" ht="15" customHeight="1" x14ac:dyDescent="0.25">
      <c r="A2" s="1"/>
      <c r="D2" s="15" t="s">
        <v>310</v>
      </c>
      <c r="E2" s="2"/>
      <c r="F2" s="2"/>
      <c r="G2" s="2"/>
      <c r="H2" s="2"/>
      <c r="I2" s="2"/>
      <c r="J2" s="1"/>
    </row>
    <row r="3" spans="1:18" ht="15" customHeight="1" x14ac:dyDescent="0.25">
      <c r="A3" s="1"/>
      <c r="D3" s="15" t="s">
        <v>311</v>
      </c>
      <c r="E3" s="2"/>
      <c r="F3" s="2"/>
      <c r="G3" s="2"/>
      <c r="H3" s="2"/>
      <c r="I3" s="2"/>
      <c r="J3" s="1"/>
    </row>
    <row r="4" spans="1:18" ht="15" customHeight="1" x14ac:dyDescent="0.25">
      <c r="A4" s="1"/>
      <c r="D4" s="15" t="s">
        <v>313</v>
      </c>
      <c r="E4" s="2"/>
      <c r="F4" s="2"/>
      <c r="G4" s="2"/>
      <c r="H4" s="2"/>
      <c r="I4" s="2"/>
      <c r="J4" s="1"/>
    </row>
    <row r="5" spans="1:18" ht="15" customHeight="1" x14ac:dyDescent="0.25">
      <c r="A5" s="1"/>
      <c r="D5" s="1"/>
      <c r="E5" s="2"/>
      <c r="F5" s="2"/>
      <c r="G5" s="2"/>
      <c r="H5" s="2"/>
      <c r="I5" s="2"/>
      <c r="J5" s="1"/>
    </row>
    <row r="6" spans="1:18" ht="15" customHeight="1" x14ac:dyDescent="0.25">
      <c r="A6" s="1"/>
      <c r="C6" s="10" t="s">
        <v>232</v>
      </c>
      <c r="D6" s="20" t="s">
        <v>0</v>
      </c>
      <c r="E6" s="21">
        <v>1</v>
      </c>
      <c r="F6" s="21">
        <v>2</v>
      </c>
      <c r="G6" s="21">
        <v>3</v>
      </c>
      <c r="H6" s="21">
        <v>4</v>
      </c>
      <c r="I6" s="21">
        <v>5</v>
      </c>
      <c r="J6" s="20" t="s">
        <v>1</v>
      </c>
    </row>
    <row r="7" spans="1:18" ht="15" customHeight="1" x14ac:dyDescent="0.2">
      <c r="D7" s="22" t="s">
        <v>35</v>
      </c>
      <c r="E7" s="22"/>
      <c r="F7" s="22"/>
      <c r="G7" s="22"/>
      <c r="H7" s="22"/>
      <c r="I7" s="22"/>
      <c r="J7" s="22"/>
      <c r="L7" s="30"/>
      <c r="M7" s="30"/>
      <c r="N7" s="30"/>
      <c r="O7" s="30"/>
      <c r="P7" s="30"/>
      <c r="Q7" s="30"/>
      <c r="R7" s="30"/>
    </row>
    <row r="8" spans="1:18" ht="15" customHeight="1" x14ac:dyDescent="0.2">
      <c r="B8" s="4">
        <v>1</v>
      </c>
      <c r="C8" s="3" t="s">
        <v>253</v>
      </c>
      <c r="D8" s="14" t="s">
        <v>36</v>
      </c>
      <c r="E8" s="16"/>
      <c r="F8" s="16"/>
      <c r="G8" s="16"/>
      <c r="H8" s="16"/>
      <c r="I8" s="16"/>
      <c r="J8" s="14"/>
      <c r="L8" s="30">
        <f>IF(E8="x",1,0)</f>
        <v>0</v>
      </c>
      <c r="M8" s="30">
        <f>IF(F8="x",2,0)</f>
        <v>0</v>
      </c>
      <c r="N8" s="30">
        <f>IF(G8="x",3,0)</f>
        <v>0</v>
      </c>
      <c r="O8" s="30">
        <f>IF(H8="x",4,0)</f>
        <v>0</v>
      </c>
      <c r="P8" s="30">
        <f>IF(I8="x",5,0)</f>
        <v>0</v>
      </c>
      <c r="Q8" s="30"/>
      <c r="R8" s="30"/>
    </row>
    <row r="9" spans="1:18" ht="15" customHeight="1" x14ac:dyDescent="0.2">
      <c r="B9" s="4">
        <v>2</v>
      </c>
      <c r="C9" s="3" t="s">
        <v>254</v>
      </c>
      <c r="D9" s="14" t="s">
        <v>37</v>
      </c>
      <c r="E9" s="16"/>
      <c r="F9" s="16"/>
      <c r="G9" s="16"/>
      <c r="H9" s="16"/>
      <c r="I9" s="16"/>
      <c r="J9" s="14"/>
      <c r="L9" s="30">
        <f t="shared" ref="L9:L43" si="0">IF(E9="x",1,0)</f>
        <v>0</v>
      </c>
      <c r="M9" s="30">
        <f t="shared" ref="M9:M43" si="1">IF(F9="x",2,0)</f>
        <v>0</v>
      </c>
      <c r="N9" s="30">
        <f t="shared" ref="N9:N43" si="2">IF(G9="x",3,0)</f>
        <v>0</v>
      </c>
      <c r="O9" s="30">
        <f t="shared" ref="O9:O43" si="3">IF(H9="x",4,0)</f>
        <v>0</v>
      </c>
      <c r="P9" s="30">
        <f t="shared" ref="P9:P43" si="4">IF(I9="x",5,0)</f>
        <v>0</v>
      </c>
      <c r="Q9" s="30"/>
      <c r="R9" s="30"/>
    </row>
    <row r="10" spans="1:18" ht="15" customHeight="1" x14ac:dyDescent="0.2">
      <c r="D10" s="14" t="s">
        <v>38</v>
      </c>
      <c r="E10" s="16"/>
      <c r="F10" s="16"/>
      <c r="G10" s="16"/>
      <c r="H10" s="16"/>
      <c r="I10" s="16"/>
      <c r="J10" s="14"/>
      <c r="L10" s="30">
        <f t="shared" si="0"/>
        <v>0</v>
      </c>
      <c r="M10" s="30">
        <f t="shared" si="1"/>
        <v>0</v>
      </c>
      <c r="N10" s="30">
        <f t="shared" si="2"/>
        <v>0</v>
      </c>
      <c r="O10" s="30">
        <f t="shared" si="3"/>
        <v>0</v>
      </c>
      <c r="P10" s="30">
        <f t="shared" si="4"/>
        <v>0</v>
      </c>
      <c r="Q10" s="30"/>
      <c r="R10" s="30"/>
    </row>
    <row r="11" spans="1:18" ht="15" customHeight="1" x14ac:dyDescent="0.2">
      <c r="D11" s="14" t="s">
        <v>39</v>
      </c>
      <c r="E11" s="16"/>
      <c r="F11" s="16"/>
      <c r="G11" s="16"/>
      <c r="H11" s="16"/>
      <c r="I11" s="16"/>
      <c r="J11" s="14"/>
      <c r="L11" s="30">
        <f t="shared" si="0"/>
        <v>0</v>
      </c>
      <c r="M11" s="30">
        <f t="shared" si="1"/>
        <v>0</v>
      </c>
      <c r="N11" s="30">
        <f t="shared" si="2"/>
        <v>0</v>
      </c>
      <c r="O11" s="30">
        <f t="shared" si="3"/>
        <v>0</v>
      </c>
      <c r="P11" s="30">
        <f t="shared" si="4"/>
        <v>0</v>
      </c>
      <c r="Q11" s="30"/>
      <c r="R11" s="30"/>
    </row>
    <row r="12" spans="1:18" ht="15" customHeight="1" x14ac:dyDescent="0.2">
      <c r="D12" s="14" t="s">
        <v>40</v>
      </c>
      <c r="E12" s="16"/>
      <c r="F12" s="16"/>
      <c r="G12" s="16"/>
      <c r="H12" s="16"/>
      <c r="I12" s="16"/>
      <c r="J12" s="14"/>
      <c r="L12" s="30">
        <f t="shared" si="0"/>
        <v>0</v>
      </c>
      <c r="M12" s="30">
        <f t="shared" si="1"/>
        <v>0</v>
      </c>
      <c r="N12" s="30">
        <f t="shared" si="2"/>
        <v>0</v>
      </c>
      <c r="O12" s="30">
        <f t="shared" si="3"/>
        <v>0</v>
      </c>
      <c r="P12" s="30">
        <f t="shared" si="4"/>
        <v>0</v>
      </c>
      <c r="Q12" s="30"/>
      <c r="R12" s="30"/>
    </row>
    <row r="13" spans="1:18" ht="15" customHeight="1" x14ac:dyDescent="0.2">
      <c r="D13" s="14" t="s">
        <v>41</v>
      </c>
      <c r="E13" s="16"/>
      <c r="F13" s="16"/>
      <c r="G13" s="16"/>
      <c r="H13" s="16"/>
      <c r="I13" s="16"/>
      <c r="J13" s="14"/>
      <c r="L13" s="30">
        <f t="shared" si="0"/>
        <v>0</v>
      </c>
      <c r="M13" s="30">
        <f t="shared" si="1"/>
        <v>0</v>
      </c>
      <c r="N13" s="30">
        <f t="shared" si="2"/>
        <v>0</v>
      </c>
      <c r="O13" s="30">
        <f t="shared" si="3"/>
        <v>0</v>
      </c>
      <c r="P13" s="30">
        <f t="shared" si="4"/>
        <v>0</v>
      </c>
      <c r="Q13" s="30"/>
      <c r="R13" s="30"/>
    </row>
    <row r="14" spans="1:18" ht="15" customHeight="1" x14ac:dyDescent="0.2">
      <c r="D14" s="14" t="s">
        <v>42</v>
      </c>
      <c r="E14" s="16"/>
      <c r="F14" s="16"/>
      <c r="G14" s="16"/>
      <c r="H14" s="16"/>
      <c r="I14" s="16"/>
      <c r="J14" s="14"/>
      <c r="L14" s="30">
        <f t="shared" si="0"/>
        <v>0</v>
      </c>
      <c r="M14" s="30">
        <f t="shared" si="1"/>
        <v>0</v>
      </c>
      <c r="N14" s="30">
        <f t="shared" si="2"/>
        <v>0</v>
      </c>
      <c r="O14" s="30">
        <f t="shared" si="3"/>
        <v>0</v>
      </c>
      <c r="P14" s="30">
        <f t="shared" si="4"/>
        <v>0</v>
      </c>
      <c r="Q14" s="30">
        <f>SUM(L8:P14)</f>
        <v>0</v>
      </c>
      <c r="R14" s="30">
        <f>Q14/7*2</f>
        <v>0</v>
      </c>
    </row>
    <row r="15" spans="1:18" ht="15" customHeight="1" x14ac:dyDescent="0.2">
      <c r="D15" s="22" t="s">
        <v>43</v>
      </c>
      <c r="E15" s="22"/>
      <c r="F15" s="22"/>
      <c r="G15" s="22"/>
      <c r="H15" s="22"/>
      <c r="I15" s="22"/>
      <c r="J15" s="22"/>
      <c r="L15" s="30"/>
      <c r="M15" s="30"/>
      <c r="N15" s="30"/>
      <c r="O15" s="30"/>
      <c r="P15" s="30"/>
      <c r="Q15" s="30"/>
      <c r="R15" s="30"/>
    </row>
    <row r="16" spans="1:18" ht="15" customHeight="1" x14ac:dyDescent="0.2">
      <c r="B16" s="4">
        <v>3</v>
      </c>
      <c r="C16" s="3" t="s">
        <v>244</v>
      </c>
      <c r="D16" s="14" t="s">
        <v>44</v>
      </c>
      <c r="E16" s="16"/>
      <c r="F16" s="16"/>
      <c r="G16" s="16"/>
      <c r="H16" s="16"/>
      <c r="I16" s="16"/>
      <c r="J16" s="14"/>
      <c r="L16" s="30">
        <f t="shared" si="0"/>
        <v>0</v>
      </c>
      <c r="M16" s="30">
        <f t="shared" si="1"/>
        <v>0</v>
      </c>
      <c r="N16" s="30">
        <f t="shared" si="2"/>
        <v>0</v>
      </c>
      <c r="O16" s="30">
        <f t="shared" si="3"/>
        <v>0</v>
      </c>
      <c r="P16" s="30">
        <f t="shared" si="4"/>
        <v>0</v>
      </c>
      <c r="Q16" s="30"/>
      <c r="R16" s="30"/>
    </row>
    <row r="17" spans="2:18" ht="15" customHeight="1" x14ac:dyDescent="0.2">
      <c r="D17" s="14" t="s">
        <v>45</v>
      </c>
      <c r="E17" s="16"/>
      <c r="F17" s="16"/>
      <c r="G17" s="16"/>
      <c r="H17" s="16"/>
      <c r="I17" s="16"/>
      <c r="J17" s="14"/>
      <c r="L17" s="30">
        <f t="shared" si="0"/>
        <v>0</v>
      </c>
      <c r="M17" s="30">
        <f t="shared" si="1"/>
        <v>0</v>
      </c>
      <c r="N17" s="30">
        <f t="shared" si="2"/>
        <v>0</v>
      </c>
      <c r="O17" s="30">
        <f t="shared" si="3"/>
        <v>0</v>
      </c>
      <c r="P17" s="30">
        <f t="shared" si="4"/>
        <v>0</v>
      </c>
      <c r="Q17" s="30"/>
      <c r="R17" s="30"/>
    </row>
    <row r="18" spans="2:18" ht="15" customHeight="1" x14ac:dyDescent="0.2">
      <c r="B18" s="4">
        <v>4</v>
      </c>
      <c r="C18" s="3" t="s">
        <v>245</v>
      </c>
      <c r="D18" s="14" t="s">
        <v>46</v>
      </c>
      <c r="E18" s="16"/>
      <c r="F18" s="16"/>
      <c r="G18" s="16"/>
      <c r="H18" s="16"/>
      <c r="I18" s="16"/>
      <c r="J18" s="14"/>
      <c r="L18" s="30">
        <f t="shared" si="0"/>
        <v>0</v>
      </c>
      <c r="M18" s="30">
        <f t="shared" si="1"/>
        <v>0</v>
      </c>
      <c r="N18" s="30">
        <f t="shared" si="2"/>
        <v>0</v>
      </c>
      <c r="O18" s="30">
        <f t="shared" si="3"/>
        <v>0</v>
      </c>
      <c r="P18" s="30">
        <f t="shared" si="4"/>
        <v>0</v>
      </c>
      <c r="Q18" s="30"/>
      <c r="R18" s="30"/>
    </row>
    <row r="19" spans="2:18" ht="15" customHeight="1" x14ac:dyDescent="0.2">
      <c r="D19" s="14" t="s">
        <v>47</v>
      </c>
      <c r="E19" s="16"/>
      <c r="F19" s="16"/>
      <c r="G19" s="16"/>
      <c r="H19" s="16"/>
      <c r="I19" s="16"/>
      <c r="J19" s="14"/>
      <c r="L19" s="30">
        <f t="shared" si="0"/>
        <v>0</v>
      </c>
      <c r="M19" s="30">
        <f t="shared" si="1"/>
        <v>0</v>
      </c>
      <c r="N19" s="30">
        <f t="shared" si="2"/>
        <v>0</v>
      </c>
      <c r="O19" s="30">
        <f t="shared" si="3"/>
        <v>0</v>
      </c>
      <c r="P19" s="30">
        <f t="shared" si="4"/>
        <v>0</v>
      </c>
      <c r="Q19" s="30"/>
      <c r="R19" s="30"/>
    </row>
    <row r="20" spans="2:18" ht="15" customHeight="1" x14ac:dyDescent="0.2">
      <c r="D20" s="14" t="s">
        <v>48</v>
      </c>
      <c r="E20" s="16"/>
      <c r="F20" s="16"/>
      <c r="G20" s="16"/>
      <c r="H20" s="16"/>
      <c r="I20" s="16"/>
      <c r="J20" s="14"/>
      <c r="L20" s="30">
        <f t="shared" si="0"/>
        <v>0</v>
      </c>
      <c r="M20" s="30">
        <f t="shared" si="1"/>
        <v>0</v>
      </c>
      <c r="N20" s="30">
        <f t="shared" si="2"/>
        <v>0</v>
      </c>
      <c r="O20" s="30">
        <f t="shared" si="3"/>
        <v>0</v>
      </c>
      <c r="P20" s="30">
        <f t="shared" si="4"/>
        <v>0</v>
      </c>
      <c r="Q20" s="30"/>
      <c r="R20" s="30"/>
    </row>
    <row r="21" spans="2:18" ht="15" customHeight="1" x14ac:dyDescent="0.2">
      <c r="B21" s="4">
        <v>5</v>
      </c>
      <c r="C21" s="3" t="s">
        <v>246</v>
      </c>
      <c r="D21" s="14" t="s">
        <v>2</v>
      </c>
      <c r="E21" s="16"/>
      <c r="F21" s="16"/>
      <c r="G21" s="16"/>
      <c r="H21" s="16"/>
      <c r="I21" s="16"/>
      <c r="J21" s="14"/>
      <c r="L21" s="30">
        <f t="shared" si="0"/>
        <v>0</v>
      </c>
      <c r="M21" s="30">
        <f t="shared" si="1"/>
        <v>0</v>
      </c>
      <c r="N21" s="30">
        <f t="shared" si="2"/>
        <v>0</v>
      </c>
      <c r="O21" s="30">
        <f t="shared" si="3"/>
        <v>0</v>
      </c>
      <c r="P21" s="30">
        <f t="shared" si="4"/>
        <v>0</v>
      </c>
      <c r="Q21" s="30"/>
      <c r="R21" s="30"/>
    </row>
    <row r="22" spans="2:18" ht="15" customHeight="1" x14ac:dyDescent="0.2">
      <c r="B22" s="4">
        <v>6</v>
      </c>
      <c r="C22" s="3" t="s">
        <v>255</v>
      </c>
      <c r="D22" s="14" t="s">
        <v>49</v>
      </c>
      <c r="E22" s="16"/>
      <c r="F22" s="16"/>
      <c r="G22" s="16"/>
      <c r="H22" s="16"/>
      <c r="I22" s="16"/>
      <c r="J22" s="14"/>
      <c r="L22" s="30">
        <f t="shared" si="0"/>
        <v>0</v>
      </c>
      <c r="M22" s="30">
        <f t="shared" si="1"/>
        <v>0</v>
      </c>
      <c r="N22" s="30">
        <f t="shared" si="2"/>
        <v>0</v>
      </c>
      <c r="O22" s="30">
        <f t="shared" si="3"/>
        <v>0</v>
      </c>
      <c r="P22" s="30">
        <f t="shared" si="4"/>
        <v>0</v>
      </c>
      <c r="Q22" s="30"/>
      <c r="R22" s="30"/>
    </row>
    <row r="23" spans="2:18" ht="15" customHeight="1" x14ac:dyDescent="0.2">
      <c r="D23" s="14" t="s">
        <v>50</v>
      </c>
      <c r="E23" s="16"/>
      <c r="F23" s="16"/>
      <c r="G23" s="16"/>
      <c r="H23" s="16"/>
      <c r="I23" s="16"/>
      <c r="J23" s="14"/>
      <c r="L23" s="30">
        <f t="shared" si="0"/>
        <v>0</v>
      </c>
      <c r="M23" s="30">
        <f t="shared" si="1"/>
        <v>0</v>
      </c>
      <c r="N23" s="30">
        <f t="shared" si="2"/>
        <v>0</v>
      </c>
      <c r="O23" s="30">
        <f t="shared" si="3"/>
        <v>0</v>
      </c>
      <c r="P23" s="30">
        <f t="shared" si="4"/>
        <v>0</v>
      </c>
      <c r="Q23" s="30"/>
      <c r="R23" s="30"/>
    </row>
    <row r="24" spans="2:18" ht="15" customHeight="1" x14ac:dyDescent="0.2">
      <c r="D24" s="14" t="s">
        <v>51</v>
      </c>
      <c r="E24" s="16"/>
      <c r="F24" s="16"/>
      <c r="G24" s="16"/>
      <c r="H24" s="16"/>
      <c r="I24" s="16"/>
      <c r="J24" s="14"/>
      <c r="L24" s="30">
        <f t="shared" si="0"/>
        <v>0</v>
      </c>
      <c r="M24" s="30">
        <f t="shared" si="1"/>
        <v>0</v>
      </c>
      <c r="N24" s="30">
        <f t="shared" si="2"/>
        <v>0</v>
      </c>
      <c r="O24" s="30">
        <f t="shared" si="3"/>
        <v>0</v>
      </c>
      <c r="P24" s="30">
        <f t="shared" si="4"/>
        <v>0</v>
      </c>
      <c r="Q24" s="30"/>
      <c r="R24" s="30"/>
    </row>
    <row r="25" spans="2:18" ht="15" customHeight="1" x14ac:dyDescent="0.2">
      <c r="D25" s="14" t="s">
        <v>52</v>
      </c>
      <c r="E25" s="16"/>
      <c r="F25" s="16"/>
      <c r="G25" s="16"/>
      <c r="H25" s="16"/>
      <c r="I25" s="16"/>
      <c r="J25" s="14"/>
      <c r="L25" s="30">
        <f t="shared" si="0"/>
        <v>0</v>
      </c>
      <c r="M25" s="30">
        <f t="shared" si="1"/>
        <v>0</v>
      </c>
      <c r="N25" s="30">
        <f t="shared" si="2"/>
        <v>0</v>
      </c>
      <c r="O25" s="30">
        <f t="shared" si="3"/>
        <v>0</v>
      </c>
      <c r="P25" s="30">
        <f t="shared" si="4"/>
        <v>0</v>
      </c>
      <c r="Q25" s="30"/>
      <c r="R25" s="30"/>
    </row>
    <row r="26" spans="2:18" ht="15" customHeight="1" x14ac:dyDescent="0.2">
      <c r="D26" s="14" t="s">
        <v>53</v>
      </c>
      <c r="E26" s="16"/>
      <c r="F26" s="16"/>
      <c r="G26" s="16"/>
      <c r="H26" s="16"/>
      <c r="I26" s="16"/>
      <c r="J26" s="14"/>
      <c r="L26" s="30">
        <f t="shared" si="0"/>
        <v>0</v>
      </c>
      <c r="M26" s="30">
        <f t="shared" si="1"/>
        <v>0</v>
      </c>
      <c r="N26" s="30">
        <f t="shared" si="2"/>
        <v>0</v>
      </c>
      <c r="O26" s="30">
        <f t="shared" si="3"/>
        <v>0</v>
      </c>
      <c r="P26" s="30">
        <f t="shared" si="4"/>
        <v>0</v>
      </c>
      <c r="Q26" s="30"/>
      <c r="R26" s="30"/>
    </row>
    <row r="27" spans="2:18" ht="15" customHeight="1" x14ac:dyDescent="0.2">
      <c r="D27" s="14" t="s">
        <v>54</v>
      </c>
      <c r="E27" s="16"/>
      <c r="F27" s="16"/>
      <c r="G27" s="16"/>
      <c r="H27" s="16"/>
      <c r="I27" s="16"/>
      <c r="J27" s="14"/>
      <c r="L27" s="30">
        <f t="shared" si="0"/>
        <v>0</v>
      </c>
      <c r="M27" s="30">
        <f t="shared" si="1"/>
        <v>0</v>
      </c>
      <c r="N27" s="30">
        <f t="shared" si="2"/>
        <v>0</v>
      </c>
      <c r="O27" s="30">
        <f t="shared" si="3"/>
        <v>0</v>
      </c>
      <c r="P27" s="30">
        <f t="shared" si="4"/>
        <v>0</v>
      </c>
      <c r="Q27" s="30"/>
      <c r="R27" s="30"/>
    </row>
    <row r="28" spans="2:18" ht="15" customHeight="1" x14ac:dyDescent="0.2">
      <c r="D28" s="14" t="s">
        <v>55</v>
      </c>
      <c r="E28" s="16"/>
      <c r="F28" s="16"/>
      <c r="G28" s="16"/>
      <c r="H28" s="16"/>
      <c r="I28" s="16"/>
      <c r="J28" s="14"/>
      <c r="L28" s="30">
        <f t="shared" si="0"/>
        <v>0</v>
      </c>
      <c r="M28" s="30">
        <f t="shared" si="1"/>
        <v>0</v>
      </c>
      <c r="N28" s="30">
        <f t="shared" si="2"/>
        <v>0</v>
      </c>
      <c r="O28" s="30">
        <f t="shared" si="3"/>
        <v>0</v>
      </c>
      <c r="P28" s="30">
        <f t="shared" si="4"/>
        <v>0</v>
      </c>
      <c r="Q28" s="30"/>
      <c r="R28" s="30"/>
    </row>
    <row r="29" spans="2:18" ht="15" customHeight="1" x14ac:dyDescent="0.2">
      <c r="D29" s="14" t="s">
        <v>56</v>
      </c>
      <c r="E29" s="16"/>
      <c r="F29" s="16"/>
      <c r="G29" s="16"/>
      <c r="H29" s="16"/>
      <c r="I29" s="16"/>
      <c r="J29" s="14"/>
      <c r="L29" s="30">
        <f t="shared" si="0"/>
        <v>0</v>
      </c>
      <c r="M29" s="30">
        <f t="shared" si="1"/>
        <v>0</v>
      </c>
      <c r="N29" s="30">
        <f t="shared" si="2"/>
        <v>0</v>
      </c>
      <c r="O29" s="30">
        <f t="shared" si="3"/>
        <v>0</v>
      </c>
      <c r="P29" s="30">
        <f t="shared" si="4"/>
        <v>0</v>
      </c>
      <c r="Q29" s="30"/>
      <c r="R29" s="30"/>
    </row>
    <row r="30" spans="2:18" ht="15" customHeight="1" x14ac:dyDescent="0.2">
      <c r="D30" s="14" t="s">
        <v>57</v>
      </c>
      <c r="E30" s="16"/>
      <c r="F30" s="16"/>
      <c r="G30" s="16"/>
      <c r="H30" s="16"/>
      <c r="I30" s="16"/>
      <c r="J30" s="14"/>
      <c r="L30" s="30">
        <f t="shared" si="0"/>
        <v>0</v>
      </c>
      <c r="M30" s="30">
        <f t="shared" si="1"/>
        <v>0</v>
      </c>
      <c r="N30" s="30">
        <f t="shared" si="2"/>
        <v>0</v>
      </c>
      <c r="O30" s="30">
        <f t="shared" si="3"/>
        <v>0</v>
      </c>
      <c r="P30" s="30">
        <f t="shared" si="4"/>
        <v>0</v>
      </c>
      <c r="Q30" s="30">
        <f>SUM(L16:P30)</f>
        <v>0</v>
      </c>
      <c r="R30" s="30">
        <f>Q30/15*2</f>
        <v>0</v>
      </c>
    </row>
    <row r="31" spans="2:18" ht="15" customHeight="1" x14ac:dyDescent="0.2">
      <c r="D31" s="22" t="s">
        <v>58</v>
      </c>
      <c r="E31" s="22"/>
      <c r="F31" s="22"/>
      <c r="G31" s="22"/>
      <c r="H31" s="22"/>
      <c r="I31" s="22"/>
      <c r="J31" s="22"/>
      <c r="L31" s="30"/>
      <c r="M31" s="30"/>
      <c r="N31" s="30"/>
      <c r="O31" s="30"/>
      <c r="P31" s="30"/>
      <c r="Q31" s="30"/>
      <c r="R31" s="30"/>
    </row>
    <row r="32" spans="2:18" ht="15" customHeight="1" x14ac:dyDescent="0.2">
      <c r="B32" s="4">
        <v>7</v>
      </c>
      <c r="C32" s="3" t="s">
        <v>256</v>
      </c>
      <c r="D32" s="23" t="s">
        <v>59</v>
      </c>
      <c r="E32" s="24"/>
      <c r="F32" s="24"/>
      <c r="G32" s="24"/>
      <c r="H32" s="24"/>
      <c r="I32" s="24"/>
      <c r="J32" s="23"/>
      <c r="L32" s="30">
        <f t="shared" si="0"/>
        <v>0</v>
      </c>
      <c r="M32" s="30">
        <f t="shared" si="1"/>
        <v>0</v>
      </c>
      <c r="N32" s="30">
        <f t="shared" si="2"/>
        <v>0</v>
      </c>
      <c r="O32" s="30">
        <f t="shared" si="3"/>
        <v>0</v>
      </c>
      <c r="P32" s="30">
        <f t="shared" si="4"/>
        <v>0</v>
      </c>
      <c r="Q32" s="30"/>
      <c r="R32" s="30"/>
    </row>
    <row r="33" spans="2:18" ht="15" customHeight="1" x14ac:dyDescent="0.2">
      <c r="D33" s="23" t="s">
        <v>60</v>
      </c>
      <c r="E33" s="24"/>
      <c r="F33" s="24"/>
      <c r="G33" s="24"/>
      <c r="H33" s="24"/>
      <c r="I33" s="24"/>
      <c r="J33" s="23"/>
      <c r="L33" s="30">
        <f t="shared" si="0"/>
        <v>0</v>
      </c>
      <c r="M33" s="30">
        <f t="shared" si="1"/>
        <v>0</v>
      </c>
      <c r="N33" s="30">
        <f t="shared" si="2"/>
        <v>0</v>
      </c>
      <c r="O33" s="30">
        <f t="shared" si="3"/>
        <v>0</v>
      </c>
      <c r="P33" s="30">
        <f t="shared" si="4"/>
        <v>0</v>
      </c>
      <c r="Q33" s="30"/>
      <c r="R33" s="30"/>
    </row>
    <row r="34" spans="2:18" ht="15" customHeight="1" x14ac:dyDescent="0.2">
      <c r="B34" s="4">
        <v>8</v>
      </c>
      <c r="C34" s="3" t="s">
        <v>257</v>
      </c>
      <c r="D34" s="23" t="s">
        <v>61</v>
      </c>
      <c r="E34" s="24"/>
      <c r="F34" s="24"/>
      <c r="G34" s="24"/>
      <c r="H34" s="24"/>
      <c r="I34" s="24"/>
      <c r="J34" s="23"/>
      <c r="L34" s="30">
        <f t="shared" si="0"/>
        <v>0</v>
      </c>
      <c r="M34" s="30">
        <f t="shared" si="1"/>
        <v>0</v>
      </c>
      <c r="N34" s="30">
        <f t="shared" si="2"/>
        <v>0</v>
      </c>
      <c r="O34" s="30">
        <f t="shared" si="3"/>
        <v>0</v>
      </c>
      <c r="P34" s="30">
        <f t="shared" si="4"/>
        <v>0</v>
      </c>
      <c r="Q34" s="30"/>
      <c r="R34" s="30"/>
    </row>
    <row r="35" spans="2:18" ht="15" customHeight="1" x14ac:dyDescent="0.2">
      <c r="D35" s="23" t="s">
        <v>62</v>
      </c>
      <c r="E35" s="24"/>
      <c r="F35" s="24"/>
      <c r="G35" s="24"/>
      <c r="H35" s="24"/>
      <c r="I35" s="24"/>
      <c r="J35" s="23"/>
      <c r="L35" s="30">
        <f t="shared" si="0"/>
        <v>0</v>
      </c>
      <c r="M35" s="30">
        <f t="shared" si="1"/>
        <v>0</v>
      </c>
      <c r="N35" s="30">
        <f t="shared" si="2"/>
        <v>0</v>
      </c>
      <c r="O35" s="30">
        <f t="shared" si="3"/>
        <v>0</v>
      </c>
      <c r="P35" s="30">
        <f t="shared" si="4"/>
        <v>0</v>
      </c>
      <c r="Q35" s="30"/>
      <c r="R35" s="30"/>
    </row>
    <row r="36" spans="2:18" ht="15" customHeight="1" x14ac:dyDescent="0.2">
      <c r="D36" s="23" t="s">
        <v>63</v>
      </c>
      <c r="E36" s="24"/>
      <c r="F36" s="24"/>
      <c r="G36" s="24"/>
      <c r="H36" s="24"/>
      <c r="I36" s="24"/>
      <c r="J36" s="23"/>
      <c r="L36" s="30">
        <f t="shared" si="0"/>
        <v>0</v>
      </c>
      <c r="M36" s="30">
        <f t="shared" si="1"/>
        <v>0</v>
      </c>
      <c r="N36" s="30">
        <f t="shared" si="2"/>
        <v>0</v>
      </c>
      <c r="O36" s="30">
        <f t="shared" si="3"/>
        <v>0</v>
      </c>
      <c r="P36" s="30">
        <f t="shared" si="4"/>
        <v>0</v>
      </c>
      <c r="Q36" s="30"/>
      <c r="R36" s="30"/>
    </row>
    <row r="37" spans="2:18" ht="15" customHeight="1" x14ac:dyDescent="0.2">
      <c r="D37" s="23" t="s">
        <v>64</v>
      </c>
      <c r="E37" s="24"/>
      <c r="F37" s="24"/>
      <c r="G37" s="24"/>
      <c r="H37" s="24"/>
      <c r="I37" s="24"/>
      <c r="J37" s="23"/>
      <c r="L37" s="30">
        <f t="shared" si="0"/>
        <v>0</v>
      </c>
      <c r="M37" s="30">
        <f t="shared" si="1"/>
        <v>0</v>
      </c>
      <c r="N37" s="30">
        <f t="shared" si="2"/>
        <v>0</v>
      </c>
      <c r="O37" s="30">
        <f t="shared" si="3"/>
        <v>0</v>
      </c>
      <c r="P37" s="30">
        <f t="shared" si="4"/>
        <v>0</v>
      </c>
      <c r="Q37" s="30">
        <f>SUM(L32:P37)</f>
        <v>0</v>
      </c>
      <c r="R37" s="30">
        <f>Q37/6*2</f>
        <v>0</v>
      </c>
    </row>
    <row r="38" spans="2:18" ht="15" customHeight="1" x14ac:dyDescent="0.2">
      <c r="D38" s="22" t="s">
        <v>65</v>
      </c>
      <c r="E38" s="22"/>
      <c r="F38" s="22"/>
      <c r="G38" s="22"/>
      <c r="H38" s="22"/>
      <c r="I38" s="22"/>
      <c r="J38" s="22"/>
      <c r="L38" s="30"/>
      <c r="M38" s="30"/>
      <c r="N38" s="30"/>
      <c r="O38" s="30"/>
      <c r="P38" s="30"/>
      <c r="Q38" s="30"/>
      <c r="R38" s="30"/>
    </row>
    <row r="39" spans="2:18" ht="15" customHeight="1" x14ac:dyDescent="0.2">
      <c r="B39" s="4">
        <v>9</v>
      </c>
      <c r="C39" s="3" t="s">
        <v>258</v>
      </c>
      <c r="D39" s="23" t="s">
        <v>66</v>
      </c>
      <c r="E39" s="24"/>
      <c r="F39" s="24"/>
      <c r="G39" s="24"/>
      <c r="H39" s="24"/>
      <c r="I39" s="24"/>
      <c r="J39" s="23"/>
      <c r="L39" s="30">
        <f t="shared" si="0"/>
        <v>0</v>
      </c>
      <c r="M39" s="30">
        <f t="shared" si="1"/>
        <v>0</v>
      </c>
      <c r="N39" s="30">
        <f t="shared" si="2"/>
        <v>0</v>
      </c>
      <c r="O39" s="30">
        <f t="shared" si="3"/>
        <v>0</v>
      </c>
      <c r="P39" s="30">
        <f t="shared" si="4"/>
        <v>0</v>
      </c>
      <c r="Q39" s="30"/>
      <c r="R39" s="30"/>
    </row>
    <row r="40" spans="2:18" ht="15" customHeight="1" x14ac:dyDescent="0.2">
      <c r="D40" s="23" t="s">
        <v>67</v>
      </c>
      <c r="E40" s="24"/>
      <c r="F40" s="24"/>
      <c r="G40" s="24"/>
      <c r="H40" s="24"/>
      <c r="I40" s="24"/>
      <c r="J40" s="23"/>
      <c r="L40" s="30">
        <f t="shared" si="0"/>
        <v>0</v>
      </c>
      <c r="M40" s="30">
        <f t="shared" si="1"/>
        <v>0</v>
      </c>
      <c r="N40" s="30">
        <f t="shared" si="2"/>
        <v>0</v>
      </c>
      <c r="O40" s="30">
        <f t="shared" si="3"/>
        <v>0</v>
      </c>
      <c r="P40" s="30">
        <f t="shared" si="4"/>
        <v>0</v>
      </c>
      <c r="Q40" s="30"/>
      <c r="R40" s="30"/>
    </row>
    <row r="41" spans="2:18" ht="15" customHeight="1" x14ac:dyDescent="0.2">
      <c r="D41" s="23" t="s">
        <v>68</v>
      </c>
      <c r="E41" s="24"/>
      <c r="F41" s="24"/>
      <c r="G41" s="24"/>
      <c r="H41" s="24"/>
      <c r="I41" s="24"/>
      <c r="J41" s="23"/>
      <c r="L41" s="30">
        <f t="shared" si="0"/>
        <v>0</v>
      </c>
      <c r="M41" s="30">
        <f t="shared" si="1"/>
        <v>0</v>
      </c>
      <c r="N41" s="30">
        <f t="shared" si="2"/>
        <v>0</v>
      </c>
      <c r="O41" s="30">
        <f t="shared" si="3"/>
        <v>0</v>
      </c>
      <c r="P41" s="30">
        <f t="shared" si="4"/>
        <v>0</v>
      </c>
      <c r="Q41" s="30"/>
      <c r="R41" s="30"/>
    </row>
    <row r="42" spans="2:18" ht="15" customHeight="1" x14ac:dyDescent="0.2">
      <c r="D42" s="23" t="s">
        <v>69</v>
      </c>
      <c r="E42" s="24"/>
      <c r="F42" s="24"/>
      <c r="G42" s="24"/>
      <c r="H42" s="24"/>
      <c r="I42" s="24"/>
      <c r="J42" s="23"/>
      <c r="L42" s="30">
        <f t="shared" si="0"/>
        <v>0</v>
      </c>
      <c r="M42" s="30">
        <f t="shared" si="1"/>
        <v>0</v>
      </c>
      <c r="N42" s="30">
        <f t="shared" si="2"/>
        <v>0</v>
      </c>
      <c r="O42" s="30">
        <f t="shared" si="3"/>
        <v>0</v>
      </c>
      <c r="P42" s="30">
        <f t="shared" si="4"/>
        <v>0</v>
      </c>
      <c r="Q42" s="30"/>
      <c r="R42" s="30"/>
    </row>
    <row r="43" spans="2:18" ht="15" customHeight="1" x14ac:dyDescent="0.2">
      <c r="D43" s="23" t="s">
        <v>70</v>
      </c>
      <c r="E43" s="24"/>
      <c r="F43" s="24"/>
      <c r="G43" s="24"/>
      <c r="H43" s="24"/>
      <c r="I43" s="24"/>
      <c r="J43" s="23"/>
      <c r="L43" s="30">
        <f t="shared" si="0"/>
        <v>0</v>
      </c>
      <c r="M43" s="30">
        <f t="shared" si="1"/>
        <v>0</v>
      </c>
      <c r="N43" s="30">
        <f t="shared" si="2"/>
        <v>0</v>
      </c>
      <c r="O43" s="30">
        <f t="shared" si="3"/>
        <v>0</v>
      </c>
      <c r="P43" s="30">
        <f t="shared" si="4"/>
        <v>0</v>
      </c>
      <c r="Q43" s="30">
        <f>SUM(L39:P43)</f>
        <v>0</v>
      </c>
      <c r="R43" s="30">
        <f>Q43/5*2</f>
        <v>0</v>
      </c>
    </row>
    <row r="44" spans="2:18" ht="15" customHeight="1" x14ac:dyDescent="0.2">
      <c r="L44" s="30"/>
      <c r="M44" s="30"/>
      <c r="N44" s="30"/>
      <c r="O44" s="30"/>
      <c r="P44" s="30"/>
      <c r="Q44" s="30"/>
      <c r="R44" s="30"/>
    </row>
    <row r="45" spans="2:18" ht="15" customHeight="1" x14ac:dyDescent="0.2">
      <c r="L45" s="30"/>
      <c r="M45" s="30"/>
      <c r="N45" s="30"/>
      <c r="O45" s="30"/>
      <c r="P45" s="30" t="s">
        <v>65</v>
      </c>
      <c r="Q45" s="30">
        <f>R43</f>
        <v>0</v>
      </c>
      <c r="R45" s="30"/>
    </row>
    <row r="46" spans="2:18" ht="15" customHeight="1" x14ac:dyDescent="0.2">
      <c r="L46" s="30"/>
      <c r="M46" s="30"/>
      <c r="N46" s="30"/>
      <c r="O46" s="30"/>
      <c r="P46" s="30" t="s">
        <v>58</v>
      </c>
      <c r="Q46" s="30">
        <f>R37</f>
        <v>0</v>
      </c>
      <c r="R46" s="30"/>
    </row>
    <row r="47" spans="2:18" ht="15" customHeight="1" x14ac:dyDescent="0.2">
      <c r="L47" s="30"/>
      <c r="M47" s="30"/>
      <c r="N47" s="30"/>
      <c r="O47" s="30"/>
      <c r="P47" s="30" t="s">
        <v>317</v>
      </c>
      <c r="Q47" s="30">
        <f>R30</f>
        <v>0</v>
      </c>
      <c r="R47" s="30"/>
    </row>
    <row r="48" spans="2:18" ht="15" customHeight="1" x14ac:dyDescent="0.2">
      <c r="L48" s="30"/>
      <c r="M48" s="30"/>
      <c r="N48" s="30"/>
      <c r="O48" s="30"/>
      <c r="P48" s="30" t="s">
        <v>35</v>
      </c>
      <c r="Q48" s="30">
        <f>R14</f>
        <v>0</v>
      </c>
      <c r="R48" s="30"/>
    </row>
    <row r="49" spans="12:18" ht="15" customHeight="1" x14ac:dyDescent="0.2">
      <c r="L49" s="30"/>
      <c r="M49" s="30"/>
      <c r="N49" s="30"/>
      <c r="O49" s="30"/>
      <c r="P49" s="30"/>
      <c r="Q49" s="30"/>
      <c r="R49" s="30"/>
    </row>
  </sheetData>
  <sheetProtection algorithmName="SHA-512" hashValue="YdXGAtNJst+wkNPQeTJkT2ajBpgd2bFOBdHbvZaX9kAuQel8jl+6C/vZr9En/Kmqu6ArIONOH5iClYv82yDFDQ==" saltValue="JpF+lJq9zWvyAG2G89s5dw==" spinCount="100000" sheet="1" objects="1" scenarios="1"/>
  <mergeCells count="4">
    <mergeCell ref="D7:J7"/>
    <mergeCell ref="D15:J15"/>
    <mergeCell ref="D31:J31"/>
    <mergeCell ref="D38:J38"/>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6"/>
  <sheetViews>
    <sheetView showGridLines="0" showRowColHeaders="0" workbookViewId="0">
      <selection activeCell="E8" sqref="E8"/>
    </sheetView>
  </sheetViews>
  <sheetFormatPr defaultColWidth="9.109375" defaultRowHeight="15" customHeight="1" x14ac:dyDescent="0.2"/>
  <cols>
    <col min="1" max="1" width="4.44140625" style="3" customWidth="1"/>
    <col min="2" max="2" width="4.44140625" style="4" customWidth="1"/>
    <col min="3" max="3" width="64.6640625" style="3" customWidth="1"/>
    <col min="4" max="4" width="52.88671875" style="3" customWidth="1"/>
    <col min="5" max="9" width="5.6640625" style="4" customWidth="1"/>
    <col min="10" max="10" width="45.5546875" style="3" customWidth="1"/>
    <col min="11" max="16384" width="9.109375" style="3"/>
  </cols>
  <sheetData>
    <row r="1" spans="1:18" ht="15" customHeight="1" x14ac:dyDescent="0.25">
      <c r="A1" s="1"/>
      <c r="D1" s="1"/>
      <c r="E1" s="2"/>
      <c r="F1" s="2"/>
      <c r="G1" s="2"/>
      <c r="H1" s="2"/>
      <c r="I1" s="2"/>
      <c r="J1" s="1"/>
    </row>
    <row r="2" spans="1:18" ht="15" customHeight="1" x14ac:dyDescent="0.25">
      <c r="A2" s="1"/>
      <c r="D2" s="15" t="s">
        <v>310</v>
      </c>
      <c r="E2" s="2"/>
      <c r="F2" s="2"/>
      <c r="G2" s="2"/>
      <c r="H2" s="2"/>
      <c r="I2" s="2"/>
      <c r="J2" s="1"/>
    </row>
    <row r="3" spans="1:18" ht="15" customHeight="1" x14ac:dyDescent="0.25">
      <c r="A3" s="1"/>
      <c r="D3" s="15" t="s">
        <v>311</v>
      </c>
      <c r="E3" s="2"/>
      <c r="F3" s="2"/>
      <c r="G3" s="2"/>
      <c r="H3" s="2"/>
      <c r="I3" s="2"/>
      <c r="J3" s="1"/>
    </row>
    <row r="4" spans="1:18" ht="15" customHeight="1" x14ac:dyDescent="0.25">
      <c r="A4" s="1"/>
      <c r="D4" s="15" t="s">
        <v>313</v>
      </c>
      <c r="E4" s="2"/>
      <c r="F4" s="2"/>
      <c r="G4" s="2"/>
      <c r="H4" s="2"/>
      <c r="I4" s="2"/>
      <c r="J4" s="1"/>
    </row>
    <row r="5" spans="1:18" ht="15" customHeight="1" x14ac:dyDescent="0.25">
      <c r="A5" s="1"/>
      <c r="D5" s="1"/>
      <c r="E5" s="2"/>
      <c r="F5" s="2"/>
      <c r="G5" s="2"/>
      <c r="H5" s="2"/>
      <c r="I5" s="2"/>
      <c r="J5" s="1"/>
    </row>
    <row r="6" spans="1:18" ht="15" customHeight="1" x14ac:dyDescent="0.25">
      <c r="A6" s="1"/>
      <c r="C6" s="10" t="s">
        <v>232</v>
      </c>
      <c r="D6" s="20" t="s">
        <v>0</v>
      </c>
      <c r="E6" s="21">
        <v>1</v>
      </c>
      <c r="F6" s="21">
        <v>2</v>
      </c>
      <c r="G6" s="21">
        <v>3</v>
      </c>
      <c r="H6" s="21">
        <v>4</v>
      </c>
      <c r="I6" s="21">
        <v>5</v>
      </c>
      <c r="J6" s="20" t="s">
        <v>1</v>
      </c>
    </row>
    <row r="7" spans="1:18" ht="15" customHeight="1" x14ac:dyDescent="0.2">
      <c r="D7" s="22" t="s">
        <v>71</v>
      </c>
      <c r="E7" s="22"/>
      <c r="F7" s="22"/>
      <c r="G7" s="22"/>
      <c r="H7" s="22"/>
      <c r="I7" s="22"/>
      <c r="J7" s="22"/>
    </row>
    <row r="8" spans="1:18" ht="15" customHeight="1" x14ac:dyDescent="0.2">
      <c r="B8" s="4">
        <v>1</v>
      </c>
      <c r="C8" s="3" t="s">
        <v>247</v>
      </c>
      <c r="D8" s="23" t="s">
        <v>72</v>
      </c>
      <c r="E8" s="24"/>
      <c r="F8" s="24"/>
      <c r="G8" s="24"/>
      <c r="H8" s="24"/>
      <c r="I8" s="24"/>
      <c r="J8" s="23"/>
      <c r="L8" s="30">
        <f>IF(E8="x",1,0)</f>
        <v>0</v>
      </c>
      <c r="M8" s="30">
        <f>IF(F8="x",2,0)</f>
        <v>0</v>
      </c>
      <c r="N8" s="30">
        <f>IF(G8="x",3,0)</f>
        <v>0</v>
      </c>
      <c r="O8" s="30">
        <f>IF(H8="x",4,0)</f>
        <v>0</v>
      </c>
      <c r="P8" s="30">
        <f>IF(I8="x",5,0)</f>
        <v>0</v>
      </c>
      <c r="Q8" s="30"/>
      <c r="R8" s="30"/>
    </row>
    <row r="9" spans="1:18" ht="15" customHeight="1" x14ac:dyDescent="0.2">
      <c r="B9" s="4">
        <v>2</v>
      </c>
      <c r="C9" s="3" t="s">
        <v>248</v>
      </c>
      <c r="D9" s="23" t="s">
        <v>73</v>
      </c>
      <c r="E9" s="24"/>
      <c r="F9" s="24"/>
      <c r="G9" s="24"/>
      <c r="H9" s="24"/>
      <c r="I9" s="24"/>
      <c r="J9" s="23"/>
      <c r="L9" s="30">
        <f t="shared" ref="L9:L21" si="0">IF(E9="x",1,0)</f>
        <v>0</v>
      </c>
      <c r="M9" s="30">
        <f t="shared" ref="M9:M21" si="1">IF(F9="x",2,0)</f>
        <v>0</v>
      </c>
      <c r="N9" s="30">
        <f t="shared" ref="N9:N21" si="2">IF(G9="x",3,0)</f>
        <v>0</v>
      </c>
      <c r="O9" s="30">
        <f t="shared" ref="O9:O21" si="3">IF(H9="x",4,0)</f>
        <v>0</v>
      </c>
      <c r="P9" s="30">
        <f t="shared" ref="P9:P21" si="4">IF(I9="x",5,0)</f>
        <v>0</v>
      </c>
      <c r="Q9" s="30"/>
      <c r="R9" s="30"/>
    </row>
    <row r="10" spans="1:18" ht="15" customHeight="1" x14ac:dyDescent="0.2">
      <c r="D10" s="23" t="s">
        <v>74</v>
      </c>
      <c r="E10" s="24"/>
      <c r="F10" s="24"/>
      <c r="G10" s="24"/>
      <c r="H10" s="24"/>
      <c r="I10" s="24"/>
      <c r="J10" s="23"/>
      <c r="L10" s="30">
        <f t="shared" si="0"/>
        <v>0</v>
      </c>
      <c r="M10" s="30">
        <f t="shared" si="1"/>
        <v>0</v>
      </c>
      <c r="N10" s="30">
        <f t="shared" si="2"/>
        <v>0</v>
      </c>
      <c r="O10" s="30">
        <f t="shared" si="3"/>
        <v>0</v>
      </c>
      <c r="P10" s="30">
        <f t="shared" si="4"/>
        <v>0</v>
      </c>
      <c r="Q10" s="30"/>
      <c r="R10" s="30"/>
    </row>
    <row r="11" spans="1:18" ht="15" customHeight="1" x14ac:dyDescent="0.2">
      <c r="D11" s="23" t="s">
        <v>75</v>
      </c>
      <c r="E11" s="24"/>
      <c r="F11" s="24"/>
      <c r="G11" s="24"/>
      <c r="H11" s="24"/>
      <c r="I11" s="24"/>
      <c r="J11" s="23"/>
      <c r="L11" s="30">
        <f t="shared" si="0"/>
        <v>0</v>
      </c>
      <c r="M11" s="30">
        <f t="shared" si="1"/>
        <v>0</v>
      </c>
      <c r="N11" s="30">
        <f t="shared" si="2"/>
        <v>0</v>
      </c>
      <c r="O11" s="30">
        <f t="shared" si="3"/>
        <v>0</v>
      </c>
      <c r="P11" s="30">
        <f t="shared" si="4"/>
        <v>0</v>
      </c>
      <c r="Q11" s="30">
        <f>SUM(L8:P11)</f>
        <v>0</v>
      </c>
      <c r="R11" s="30">
        <f>Q11/4*2</f>
        <v>0</v>
      </c>
    </row>
    <row r="12" spans="1:18" ht="15" customHeight="1" x14ac:dyDescent="0.2">
      <c r="D12" s="22" t="s">
        <v>76</v>
      </c>
      <c r="E12" s="22"/>
      <c r="F12" s="22"/>
      <c r="G12" s="22"/>
      <c r="H12" s="22"/>
      <c r="I12" s="22"/>
      <c r="J12" s="22"/>
      <c r="L12" s="30"/>
      <c r="M12" s="30"/>
      <c r="N12" s="30"/>
      <c r="O12" s="30"/>
      <c r="P12" s="30"/>
      <c r="Q12" s="30"/>
      <c r="R12" s="30"/>
    </row>
    <row r="13" spans="1:18" ht="15" customHeight="1" x14ac:dyDescent="0.2">
      <c r="D13" s="23" t="s">
        <v>77</v>
      </c>
      <c r="E13" s="24"/>
      <c r="F13" s="24"/>
      <c r="G13" s="24"/>
      <c r="H13" s="24"/>
      <c r="I13" s="24"/>
      <c r="J13" s="23"/>
      <c r="L13" s="30">
        <f t="shared" si="0"/>
        <v>0</v>
      </c>
      <c r="M13" s="30">
        <f t="shared" si="1"/>
        <v>0</v>
      </c>
      <c r="N13" s="30">
        <f t="shared" si="2"/>
        <v>0</v>
      </c>
      <c r="O13" s="30">
        <f t="shared" si="3"/>
        <v>0</v>
      </c>
      <c r="P13" s="30">
        <f t="shared" si="4"/>
        <v>0</v>
      </c>
      <c r="Q13" s="30"/>
      <c r="R13" s="30"/>
    </row>
    <row r="14" spans="1:18" ht="15" customHeight="1" x14ac:dyDescent="0.2">
      <c r="B14" s="4">
        <v>3</v>
      </c>
      <c r="C14" s="3" t="s">
        <v>250</v>
      </c>
      <c r="D14" s="23" t="s">
        <v>78</v>
      </c>
      <c r="E14" s="24"/>
      <c r="F14" s="24"/>
      <c r="G14" s="24"/>
      <c r="H14" s="24"/>
      <c r="I14" s="24"/>
      <c r="J14" s="23"/>
      <c r="L14" s="30">
        <f t="shared" si="0"/>
        <v>0</v>
      </c>
      <c r="M14" s="30">
        <f t="shared" si="1"/>
        <v>0</v>
      </c>
      <c r="N14" s="30">
        <f t="shared" si="2"/>
        <v>0</v>
      </c>
      <c r="O14" s="30">
        <f t="shared" si="3"/>
        <v>0</v>
      </c>
      <c r="P14" s="30">
        <f t="shared" si="4"/>
        <v>0</v>
      </c>
      <c r="Q14" s="30"/>
      <c r="R14" s="30"/>
    </row>
    <row r="15" spans="1:18" ht="15" customHeight="1" x14ac:dyDescent="0.2">
      <c r="B15" s="4">
        <v>4</v>
      </c>
      <c r="C15" s="3" t="s">
        <v>249</v>
      </c>
      <c r="D15" s="23" t="s">
        <v>79</v>
      </c>
      <c r="E15" s="24"/>
      <c r="F15" s="24"/>
      <c r="G15" s="24"/>
      <c r="H15" s="24"/>
      <c r="I15" s="24"/>
      <c r="J15" s="23"/>
      <c r="L15" s="30">
        <f t="shared" si="0"/>
        <v>0</v>
      </c>
      <c r="M15" s="30">
        <f t="shared" si="1"/>
        <v>0</v>
      </c>
      <c r="N15" s="30">
        <f t="shared" si="2"/>
        <v>0</v>
      </c>
      <c r="O15" s="30">
        <f t="shared" si="3"/>
        <v>0</v>
      </c>
      <c r="P15" s="30">
        <f t="shared" si="4"/>
        <v>0</v>
      </c>
      <c r="Q15" s="30">
        <f>SUM(L13:P15)</f>
        <v>0</v>
      </c>
      <c r="R15" s="30">
        <f>Q15/3*2</f>
        <v>0</v>
      </c>
    </row>
    <row r="16" spans="1:18" ht="15" customHeight="1" x14ac:dyDescent="0.2">
      <c r="D16" s="22" t="s">
        <v>80</v>
      </c>
      <c r="E16" s="22"/>
      <c r="F16" s="22"/>
      <c r="G16" s="22"/>
      <c r="H16" s="22"/>
      <c r="I16" s="22"/>
      <c r="J16" s="22"/>
      <c r="L16" s="30"/>
      <c r="M16" s="30"/>
      <c r="N16" s="30"/>
      <c r="O16" s="30"/>
      <c r="P16" s="30"/>
      <c r="Q16" s="30"/>
      <c r="R16" s="30"/>
    </row>
    <row r="17" spans="2:18" ht="15" customHeight="1" x14ac:dyDescent="0.2">
      <c r="B17" s="4">
        <v>5</v>
      </c>
      <c r="C17" s="3" t="s">
        <v>251</v>
      </c>
      <c r="D17" s="23" t="s">
        <v>81</v>
      </c>
      <c r="E17" s="24"/>
      <c r="F17" s="24"/>
      <c r="G17" s="24"/>
      <c r="H17" s="24"/>
      <c r="I17" s="24"/>
      <c r="J17" s="23"/>
      <c r="L17" s="30">
        <f t="shared" si="0"/>
        <v>0</v>
      </c>
      <c r="M17" s="30">
        <f t="shared" si="1"/>
        <v>0</v>
      </c>
      <c r="N17" s="30">
        <f t="shared" si="2"/>
        <v>0</v>
      </c>
      <c r="O17" s="30">
        <f t="shared" si="3"/>
        <v>0</v>
      </c>
      <c r="P17" s="30">
        <f t="shared" si="4"/>
        <v>0</v>
      </c>
      <c r="Q17" s="30"/>
      <c r="R17" s="30"/>
    </row>
    <row r="18" spans="2:18" ht="15" customHeight="1" x14ac:dyDescent="0.2">
      <c r="B18" s="4">
        <v>6</v>
      </c>
      <c r="C18" s="3" t="s">
        <v>252</v>
      </c>
      <c r="D18" s="23" t="s">
        <v>82</v>
      </c>
      <c r="E18" s="24"/>
      <c r="F18" s="24"/>
      <c r="G18" s="24"/>
      <c r="H18" s="24"/>
      <c r="I18" s="24"/>
      <c r="J18" s="23"/>
      <c r="L18" s="30">
        <f t="shared" si="0"/>
        <v>0</v>
      </c>
      <c r="M18" s="30">
        <f t="shared" si="1"/>
        <v>0</v>
      </c>
      <c r="N18" s="30">
        <f t="shared" si="2"/>
        <v>0</v>
      </c>
      <c r="O18" s="30">
        <f t="shared" si="3"/>
        <v>0</v>
      </c>
      <c r="P18" s="30">
        <f t="shared" si="4"/>
        <v>0</v>
      </c>
      <c r="Q18" s="30"/>
      <c r="R18" s="30"/>
    </row>
    <row r="19" spans="2:18" ht="15" customHeight="1" x14ac:dyDescent="0.2">
      <c r="D19" s="23" t="s">
        <v>83</v>
      </c>
      <c r="E19" s="24"/>
      <c r="F19" s="24"/>
      <c r="G19" s="24"/>
      <c r="H19" s="24"/>
      <c r="I19" s="24"/>
      <c r="J19" s="23"/>
      <c r="L19" s="30">
        <f t="shared" si="0"/>
        <v>0</v>
      </c>
      <c r="M19" s="30">
        <f t="shared" si="1"/>
        <v>0</v>
      </c>
      <c r="N19" s="30">
        <f t="shared" si="2"/>
        <v>0</v>
      </c>
      <c r="O19" s="30">
        <f t="shared" si="3"/>
        <v>0</v>
      </c>
      <c r="P19" s="30">
        <f t="shared" si="4"/>
        <v>0</v>
      </c>
      <c r="Q19" s="30"/>
      <c r="R19" s="30"/>
    </row>
    <row r="20" spans="2:18" ht="15" customHeight="1" x14ac:dyDescent="0.2">
      <c r="D20" s="23" t="s">
        <v>84</v>
      </c>
      <c r="E20" s="24"/>
      <c r="F20" s="24"/>
      <c r="G20" s="24"/>
      <c r="H20" s="24"/>
      <c r="I20" s="24"/>
      <c r="J20" s="23"/>
      <c r="L20" s="30">
        <f t="shared" si="0"/>
        <v>0</v>
      </c>
      <c r="M20" s="30">
        <f t="shared" si="1"/>
        <v>0</v>
      </c>
      <c r="N20" s="30">
        <f t="shared" si="2"/>
        <v>0</v>
      </c>
      <c r="O20" s="30">
        <f t="shared" si="3"/>
        <v>0</v>
      </c>
      <c r="P20" s="30">
        <f t="shared" si="4"/>
        <v>0</v>
      </c>
      <c r="Q20" s="30"/>
      <c r="R20" s="30"/>
    </row>
    <row r="21" spans="2:18" ht="15" customHeight="1" x14ac:dyDescent="0.2">
      <c r="D21" s="23" t="s">
        <v>85</v>
      </c>
      <c r="E21" s="24"/>
      <c r="F21" s="24"/>
      <c r="G21" s="24"/>
      <c r="H21" s="24"/>
      <c r="I21" s="24"/>
      <c r="J21" s="23"/>
      <c r="L21" s="30">
        <f t="shared" si="0"/>
        <v>0</v>
      </c>
      <c r="M21" s="30">
        <f t="shared" si="1"/>
        <v>0</v>
      </c>
      <c r="N21" s="30">
        <f t="shared" si="2"/>
        <v>0</v>
      </c>
      <c r="O21" s="30">
        <f t="shared" si="3"/>
        <v>0</v>
      </c>
      <c r="P21" s="30">
        <f t="shared" si="4"/>
        <v>0</v>
      </c>
      <c r="Q21" s="30">
        <f>SUM(L17:P21)</f>
        <v>0</v>
      </c>
      <c r="R21" s="30">
        <f>Q21/5*2</f>
        <v>0</v>
      </c>
    </row>
    <row r="22" spans="2:18" ht="15" customHeight="1" x14ac:dyDescent="0.2">
      <c r="L22" s="30"/>
      <c r="M22" s="30"/>
      <c r="N22" s="30"/>
      <c r="O22" s="30"/>
      <c r="P22" s="30"/>
      <c r="Q22" s="30"/>
      <c r="R22" s="30"/>
    </row>
    <row r="23" spans="2:18" ht="15" customHeight="1" x14ac:dyDescent="0.2">
      <c r="L23" s="30"/>
      <c r="M23" s="30"/>
      <c r="N23" s="30"/>
      <c r="O23" s="30"/>
      <c r="P23" s="30" t="s">
        <v>319</v>
      </c>
      <c r="Q23" s="30">
        <f>R21</f>
        <v>0</v>
      </c>
      <c r="R23" s="30"/>
    </row>
    <row r="24" spans="2:18" ht="15" customHeight="1" x14ac:dyDescent="0.2">
      <c r="L24" s="30"/>
      <c r="M24" s="30"/>
      <c r="N24" s="30"/>
      <c r="O24" s="30"/>
      <c r="P24" s="30" t="s">
        <v>320</v>
      </c>
      <c r="Q24" s="30">
        <f>R15</f>
        <v>0</v>
      </c>
      <c r="R24" s="30"/>
    </row>
    <row r="25" spans="2:18" ht="15" customHeight="1" x14ac:dyDescent="0.2">
      <c r="L25" s="30"/>
      <c r="M25" s="30"/>
      <c r="N25" s="30"/>
      <c r="O25" s="30"/>
      <c r="P25" s="30" t="s">
        <v>71</v>
      </c>
      <c r="Q25" s="30">
        <f>R11</f>
        <v>0</v>
      </c>
      <c r="R25" s="30"/>
    </row>
    <row r="26" spans="2:18" ht="15" customHeight="1" x14ac:dyDescent="0.2">
      <c r="L26" s="30"/>
      <c r="M26" s="30"/>
      <c r="N26" s="30"/>
      <c r="O26" s="30"/>
      <c r="P26" s="30"/>
      <c r="Q26" s="30"/>
      <c r="R26" s="30"/>
    </row>
  </sheetData>
  <sheetProtection algorithmName="SHA-512" hashValue="kfnYDJ64g9Cmzro95RYXxEH2kqZfRACnyPnqLVvLpssEdkl78SDVevCZDZkikW4yyaw433zRM09aEtxGfkxBTA==" saltValue="Rdzm9LBEoQQ57e8UejJvww==" spinCount="100000" sheet="1" objects="1" scenarios="1"/>
  <mergeCells count="3">
    <mergeCell ref="D7:J7"/>
    <mergeCell ref="D12:J12"/>
    <mergeCell ref="D16:J16"/>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showGridLines="0" showRowColHeaders="0" workbookViewId="0">
      <selection activeCell="E8" sqref="E8"/>
    </sheetView>
  </sheetViews>
  <sheetFormatPr defaultColWidth="9.109375" defaultRowHeight="15" customHeight="1" x14ac:dyDescent="0.2"/>
  <cols>
    <col min="1" max="1" width="3.77734375" style="3" customWidth="1"/>
    <col min="2" max="2" width="4.44140625" style="4" customWidth="1"/>
    <col min="3" max="3" width="64.6640625" style="3" customWidth="1"/>
    <col min="4" max="4" width="52.88671875" style="3" customWidth="1"/>
    <col min="5" max="9" width="5.6640625" style="4" customWidth="1"/>
    <col min="10" max="10" width="45.5546875" style="3" customWidth="1"/>
    <col min="11" max="16384" width="9.109375" style="3"/>
  </cols>
  <sheetData>
    <row r="1" spans="1:18" ht="15" customHeight="1" x14ac:dyDescent="0.25">
      <c r="A1" s="1"/>
      <c r="D1" s="1"/>
      <c r="E1" s="2"/>
      <c r="F1" s="2"/>
      <c r="G1" s="2"/>
      <c r="H1" s="2"/>
      <c r="I1" s="2"/>
      <c r="J1" s="1"/>
    </row>
    <row r="2" spans="1:18" ht="15" customHeight="1" x14ac:dyDescent="0.25">
      <c r="A2" s="1"/>
      <c r="D2" s="15" t="s">
        <v>310</v>
      </c>
      <c r="E2" s="2"/>
      <c r="F2" s="2"/>
      <c r="G2" s="2"/>
      <c r="H2" s="2"/>
      <c r="I2" s="2"/>
      <c r="J2" s="1"/>
    </row>
    <row r="3" spans="1:18" ht="15" customHeight="1" x14ac:dyDescent="0.25">
      <c r="A3" s="1"/>
      <c r="D3" s="15" t="s">
        <v>311</v>
      </c>
      <c r="E3" s="2"/>
      <c r="F3" s="2"/>
      <c r="G3" s="2"/>
      <c r="H3" s="2"/>
      <c r="I3" s="2"/>
      <c r="J3" s="1"/>
    </row>
    <row r="4" spans="1:18" ht="15" customHeight="1" x14ac:dyDescent="0.25">
      <c r="A4" s="1"/>
      <c r="D4" s="15" t="s">
        <v>313</v>
      </c>
      <c r="E4" s="2"/>
      <c r="F4" s="2"/>
      <c r="G4" s="2"/>
      <c r="H4" s="2"/>
      <c r="I4" s="2"/>
      <c r="J4" s="1"/>
    </row>
    <row r="5" spans="1:18" ht="15" customHeight="1" x14ac:dyDescent="0.25">
      <c r="A5" s="1"/>
      <c r="D5" s="1"/>
      <c r="E5" s="2"/>
      <c r="F5" s="2"/>
      <c r="G5" s="2"/>
      <c r="H5" s="2"/>
      <c r="I5" s="2"/>
      <c r="J5" s="1"/>
    </row>
    <row r="6" spans="1:18" ht="15" customHeight="1" x14ac:dyDescent="0.25">
      <c r="A6" s="1"/>
      <c r="C6" s="10" t="s">
        <v>232</v>
      </c>
      <c r="D6" s="20" t="s">
        <v>0</v>
      </c>
      <c r="E6" s="21">
        <v>1</v>
      </c>
      <c r="F6" s="21">
        <v>2</v>
      </c>
      <c r="G6" s="21">
        <v>3</v>
      </c>
      <c r="H6" s="21">
        <v>4</v>
      </c>
      <c r="I6" s="21">
        <v>5</v>
      </c>
      <c r="J6" s="20" t="s">
        <v>1</v>
      </c>
    </row>
    <row r="7" spans="1:18" ht="15" customHeight="1" x14ac:dyDescent="0.2">
      <c r="D7" s="22" t="s">
        <v>86</v>
      </c>
      <c r="E7" s="22"/>
      <c r="F7" s="22"/>
      <c r="G7" s="22"/>
      <c r="H7" s="22"/>
      <c r="I7" s="22"/>
      <c r="J7" s="22"/>
    </row>
    <row r="8" spans="1:18" ht="15" customHeight="1" x14ac:dyDescent="0.2">
      <c r="B8" s="4">
        <v>1</v>
      </c>
      <c r="C8" s="3" t="s">
        <v>259</v>
      </c>
      <c r="D8" s="23" t="s">
        <v>87</v>
      </c>
      <c r="E8" s="24"/>
      <c r="F8" s="24"/>
      <c r="G8" s="24"/>
      <c r="H8" s="24"/>
      <c r="I8" s="24"/>
      <c r="J8" s="23"/>
      <c r="L8" s="30">
        <f>IF(E8="x",1,0)</f>
        <v>0</v>
      </c>
      <c r="M8" s="30">
        <f>IF(F8="x",2,0)</f>
        <v>0</v>
      </c>
      <c r="N8" s="30">
        <f>IF(G8="x",3,0)</f>
        <v>0</v>
      </c>
      <c r="O8" s="30">
        <f>IF(H8="x",4,0)</f>
        <v>0</v>
      </c>
      <c r="P8" s="30">
        <f>IF(I8="x",5,0)</f>
        <v>0</v>
      </c>
      <c r="Q8" s="30"/>
      <c r="R8" s="30"/>
    </row>
    <row r="9" spans="1:18" ht="15" customHeight="1" x14ac:dyDescent="0.2">
      <c r="B9" s="4">
        <v>2</v>
      </c>
      <c r="C9" s="3" t="s">
        <v>260</v>
      </c>
      <c r="D9" s="23" t="s">
        <v>88</v>
      </c>
      <c r="E9" s="24"/>
      <c r="F9" s="24"/>
      <c r="G9" s="24"/>
      <c r="H9" s="24"/>
      <c r="I9" s="24"/>
      <c r="J9" s="23"/>
      <c r="L9" s="30">
        <f t="shared" ref="L9:L22" si="0">IF(E9="x",1,0)</f>
        <v>0</v>
      </c>
      <c r="M9" s="30">
        <f t="shared" ref="M9:M22" si="1">IF(F9="x",2,0)</f>
        <v>0</v>
      </c>
      <c r="N9" s="30">
        <f t="shared" ref="N9:N22" si="2">IF(G9="x",3,0)</f>
        <v>0</v>
      </c>
      <c r="O9" s="30">
        <f t="shared" ref="O9:O22" si="3">IF(H9="x",4,0)</f>
        <v>0</v>
      </c>
      <c r="P9" s="30">
        <f t="shared" ref="P9:P22" si="4">IF(I9="x",5,0)</f>
        <v>0</v>
      </c>
      <c r="Q9" s="30"/>
      <c r="R9" s="30"/>
    </row>
    <row r="10" spans="1:18" ht="15" customHeight="1" x14ac:dyDescent="0.2">
      <c r="D10" s="23" t="s">
        <v>89</v>
      </c>
      <c r="E10" s="24"/>
      <c r="F10" s="24"/>
      <c r="G10" s="24"/>
      <c r="H10" s="24"/>
      <c r="I10" s="24"/>
      <c r="J10" s="23"/>
      <c r="L10" s="30">
        <f t="shared" si="0"/>
        <v>0</v>
      </c>
      <c r="M10" s="30">
        <f t="shared" si="1"/>
        <v>0</v>
      </c>
      <c r="N10" s="30">
        <f t="shared" si="2"/>
        <v>0</v>
      </c>
      <c r="O10" s="30">
        <f t="shared" si="3"/>
        <v>0</v>
      </c>
      <c r="P10" s="30">
        <f t="shared" si="4"/>
        <v>0</v>
      </c>
      <c r="Q10" s="30"/>
      <c r="R10" s="30"/>
    </row>
    <row r="11" spans="1:18" ht="15" customHeight="1" x14ac:dyDescent="0.2">
      <c r="D11" s="23" t="s">
        <v>90</v>
      </c>
      <c r="E11" s="24"/>
      <c r="F11" s="24"/>
      <c r="G11" s="24"/>
      <c r="H11" s="24"/>
      <c r="I11" s="24"/>
      <c r="J11" s="23"/>
      <c r="L11" s="30">
        <f t="shared" si="0"/>
        <v>0</v>
      </c>
      <c r="M11" s="30">
        <f t="shared" si="1"/>
        <v>0</v>
      </c>
      <c r="N11" s="30">
        <f t="shared" si="2"/>
        <v>0</v>
      </c>
      <c r="O11" s="30">
        <f t="shared" si="3"/>
        <v>0</v>
      </c>
      <c r="P11" s="30">
        <f t="shared" si="4"/>
        <v>0</v>
      </c>
      <c r="Q11" s="30"/>
      <c r="R11" s="30"/>
    </row>
    <row r="12" spans="1:18" ht="15" customHeight="1" x14ac:dyDescent="0.2">
      <c r="D12" s="23" t="s">
        <v>91</v>
      </c>
      <c r="E12" s="24"/>
      <c r="F12" s="24"/>
      <c r="G12" s="24"/>
      <c r="H12" s="24"/>
      <c r="I12" s="24"/>
      <c r="J12" s="23"/>
      <c r="L12" s="30">
        <f t="shared" si="0"/>
        <v>0</v>
      </c>
      <c r="M12" s="30">
        <f t="shared" si="1"/>
        <v>0</v>
      </c>
      <c r="N12" s="30">
        <f t="shared" si="2"/>
        <v>0</v>
      </c>
      <c r="O12" s="30">
        <f t="shared" si="3"/>
        <v>0</v>
      </c>
      <c r="P12" s="30">
        <f t="shared" si="4"/>
        <v>0</v>
      </c>
      <c r="Q12" s="30"/>
      <c r="R12" s="30"/>
    </row>
    <row r="13" spans="1:18" ht="15" customHeight="1" x14ac:dyDescent="0.2">
      <c r="D13" s="23" t="s">
        <v>92</v>
      </c>
      <c r="E13" s="24"/>
      <c r="F13" s="24"/>
      <c r="G13" s="24"/>
      <c r="H13" s="24"/>
      <c r="I13" s="24"/>
      <c r="J13" s="23"/>
      <c r="L13" s="30">
        <f t="shared" si="0"/>
        <v>0</v>
      </c>
      <c r="M13" s="30">
        <f t="shared" si="1"/>
        <v>0</v>
      </c>
      <c r="N13" s="30">
        <f t="shared" si="2"/>
        <v>0</v>
      </c>
      <c r="O13" s="30">
        <f t="shared" si="3"/>
        <v>0</v>
      </c>
      <c r="P13" s="30">
        <f t="shared" si="4"/>
        <v>0</v>
      </c>
      <c r="Q13" s="30">
        <f>SUM(L8:P13)</f>
        <v>0</v>
      </c>
      <c r="R13" s="30">
        <f>Q13/6*2</f>
        <v>0</v>
      </c>
    </row>
    <row r="14" spans="1:18" ht="15" customHeight="1" x14ac:dyDescent="0.2">
      <c r="D14" s="22" t="s">
        <v>93</v>
      </c>
      <c r="E14" s="22"/>
      <c r="F14" s="22"/>
      <c r="G14" s="22"/>
      <c r="H14" s="22"/>
      <c r="I14" s="22"/>
      <c r="J14" s="22"/>
      <c r="L14" s="30"/>
      <c r="M14" s="30"/>
      <c r="N14" s="30"/>
      <c r="O14" s="30"/>
      <c r="P14" s="30"/>
      <c r="Q14" s="30"/>
      <c r="R14" s="30"/>
    </row>
    <row r="15" spans="1:18" ht="15" customHeight="1" x14ac:dyDescent="0.2">
      <c r="B15" s="4">
        <v>3</v>
      </c>
      <c r="C15" s="3" t="s">
        <v>261</v>
      </c>
      <c r="D15" s="23" t="s">
        <v>94</v>
      </c>
      <c r="E15" s="24"/>
      <c r="F15" s="24"/>
      <c r="G15" s="24"/>
      <c r="H15" s="24"/>
      <c r="I15" s="24"/>
      <c r="J15" s="23"/>
      <c r="L15" s="30">
        <f t="shared" si="0"/>
        <v>0</v>
      </c>
      <c r="M15" s="30">
        <f t="shared" si="1"/>
        <v>0</v>
      </c>
      <c r="N15" s="30">
        <f t="shared" si="2"/>
        <v>0</v>
      </c>
      <c r="O15" s="30">
        <f t="shared" si="3"/>
        <v>0</v>
      </c>
      <c r="P15" s="30">
        <f t="shared" si="4"/>
        <v>0</v>
      </c>
      <c r="Q15" s="30"/>
      <c r="R15" s="30"/>
    </row>
    <row r="16" spans="1:18" ht="15" customHeight="1" x14ac:dyDescent="0.2">
      <c r="D16" s="23" t="s">
        <v>95</v>
      </c>
      <c r="E16" s="24"/>
      <c r="F16" s="24"/>
      <c r="G16" s="24"/>
      <c r="H16" s="24"/>
      <c r="I16" s="24"/>
      <c r="J16" s="23"/>
      <c r="L16" s="30">
        <f t="shared" si="0"/>
        <v>0</v>
      </c>
      <c r="M16" s="30">
        <f t="shared" si="1"/>
        <v>0</v>
      </c>
      <c r="N16" s="30">
        <f t="shared" si="2"/>
        <v>0</v>
      </c>
      <c r="O16" s="30">
        <f t="shared" si="3"/>
        <v>0</v>
      </c>
      <c r="P16" s="30">
        <f t="shared" si="4"/>
        <v>0</v>
      </c>
      <c r="Q16" s="30"/>
      <c r="R16" s="30"/>
    </row>
    <row r="17" spans="2:18" ht="15" customHeight="1" x14ac:dyDescent="0.2">
      <c r="D17" s="14" t="s">
        <v>96</v>
      </c>
      <c r="E17" s="16"/>
      <c r="F17" s="16"/>
      <c r="G17" s="16"/>
      <c r="H17" s="16"/>
      <c r="I17" s="16"/>
      <c r="J17" s="14"/>
      <c r="L17" s="30">
        <f t="shared" si="0"/>
        <v>0</v>
      </c>
      <c r="M17" s="30">
        <f t="shared" si="1"/>
        <v>0</v>
      </c>
      <c r="N17" s="30">
        <f t="shared" si="2"/>
        <v>0</v>
      </c>
      <c r="O17" s="30">
        <f t="shared" si="3"/>
        <v>0</v>
      </c>
      <c r="P17" s="30">
        <f t="shared" si="4"/>
        <v>0</v>
      </c>
      <c r="Q17" s="30"/>
      <c r="R17" s="30"/>
    </row>
    <row r="18" spans="2:18" ht="15" customHeight="1" x14ac:dyDescent="0.2">
      <c r="D18" s="14" t="s">
        <v>97</v>
      </c>
      <c r="E18" s="16"/>
      <c r="F18" s="16"/>
      <c r="G18" s="16"/>
      <c r="H18" s="16"/>
      <c r="I18" s="16"/>
      <c r="J18" s="14"/>
      <c r="L18" s="30">
        <f t="shared" si="0"/>
        <v>0</v>
      </c>
      <c r="M18" s="30">
        <f t="shared" si="1"/>
        <v>0</v>
      </c>
      <c r="N18" s="30">
        <f t="shared" si="2"/>
        <v>0</v>
      </c>
      <c r="O18" s="30">
        <f t="shared" si="3"/>
        <v>0</v>
      </c>
      <c r="P18" s="30">
        <f t="shared" si="4"/>
        <v>0</v>
      </c>
      <c r="Q18" s="30"/>
      <c r="R18" s="30"/>
    </row>
    <row r="19" spans="2:18" ht="15" customHeight="1" x14ac:dyDescent="0.2">
      <c r="D19" s="14" t="s">
        <v>98</v>
      </c>
      <c r="E19" s="16"/>
      <c r="F19" s="16"/>
      <c r="G19" s="16"/>
      <c r="H19" s="16"/>
      <c r="I19" s="16"/>
      <c r="J19" s="14"/>
      <c r="L19" s="30">
        <f t="shared" si="0"/>
        <v>0</v>
      </c>
      <c r="M19" s="30">
        <f t="shared" si="1"/>
        <v>0</v>
      </c>
      <c r="N19" s="30">
        <f t="shared" si="2"/>
        <v>0</v>
      </c>
      <c r="O19" s="30">
        <f t="shared" si="3"/>
        <v>0</v>
      </c>
      <c r="P19" s="30">
        <f t="shared" si="4"/>
        <v>0</v>
      </c>
      <c r="Q19" s="30"/>
      <c r="R19" s="30"/>
    </row>
    <row r="20" spans="2:18" ht="15" customHeight="1" x14ac:dyDescent="0.2">
      <c r="D20" s="14" t="s">
        <v>99</v>
      </c>
      <c r="E20" s="16"/>
      <c r="F20" s="16"/>
      <c r="G20" s="16"/>
      <c r="H20" s="16"/>
      <c r="I20" s="16"/>
      <c r="J20" s="14"/>
      <c r="L20" s="30">
        <f t="shared" si="0"/>
        <v>0</v>
      </c>
      <c r="M20" s="30">
        <f t="shared" si="1"/>
        <v>0</v>
      </c>
      <c r="N20" s="30">
        <f t="shared" si="2"/>
        <v>0</v>
      </c>
      <c r="O20" s="30">
        <f t="shared" si="3"/>
        <v>0</v>
      </c>
      <c r="P20" s="30">
        <f t="shared" si="4"/>
        <v>0</v>
      </c>
      <c r="Q20" s="30">
        <f>SUM(L15:P20)</f>
        <v>0</v>
      </c>
      <c r="R20" s="30">
        <f>Q20/6*2</f>
        <v>0</v>
      </c>
    </row>
    <row r="21" spans="2:18" ht="15" customHeight="1" x14ac:dyDescent="0.2">
      <c r="D21" s="13" t="s">
        <v>100</v>
      </c>
      <c r="E21" s="13"/>
      <c r="F21" s="13"/>
      <c r="G21" s="13"/>
      <c r="H21" s="13"/>
      <c r="I21" s="13"/>
      <c r="J21" s="13"/>
      <c r="L21" s="30"/>
      <c r="M21" s="30"/>
      <c r="N21" s="30"/>
      <c r="O21" s="30"/>
      <c r="P21" s="30"/>
      <c r="Q21" s="30"/>
      <c r="R21" s="30"/>
    </row>
    <row r="22" spans="2:18" ht="15" customHeight="1" x14ac:dyDescent="0.2">
      <c r="B22" s="4">
        <v>4</v>
      </c>
      <c r="C22" s="3" t="s">
        <v>262</v>
      </c>
      <c r="D22" s="14" t="s">
        <v>314</v>
      </c>
      <c r="E22" s="16"/>
      <c r="F22" s="16"/>
      <c r="G22" s="16"/>
      <c r="H22" s="16"/>
      <c r="I22" s="16"/>
      <c r="J22" s="14"/>
      <c r="L22" s="30">
        <f t="shared" si="0"/>
        <v>0</v>
      </c>
      <c r="M22" s="30">
        <f t="shared" si="1"/>
        <v>0</v>
      </c>
      <c r="N22" s="30">
        <f t="shared" si="2"/>
        <v>0</v>
      </c>
      <c r="O22" s="30">
        <f t="shared" si="3"/>
        <v>0</v>
      </c>
      <c r="P22" s="30">
        <f t="shared" si="4"/>
        <v>0</v>
      </c>
      <c r="Q22" s="30">
        <f>SUM(L22:P22)</f>
        <v>0</v>
      </c>
      <c r="R22" s="30">
        <f>Q22*2</f>
        <v>0</v>
      </c>
    </row>
    <row r="23" spans="2:18" ht="15" customHeight="1" x14ac:dyDescent="0.2">
      <c r="L23" s="30"/>
      <c r="M23" s="30"/>
      <c r="N23" s="30"/>
      <c r="O23" s="30"/>
      <c r="P23" s="30"/>
      <c r="Q23" s="30"/>
      <c r="R23" s="30"/>
    </row>
    <row r="24" spans="2:18" ht="15" customHeight="1" x14ac:dyDescent="0.2">
      <c r="L24" s="30"/>
      <c r="M24" s="30"/>
      <c r="N24" s="30"/>
      <c r="O24" s="30"/>
      <c r="P24" s="30" t="s">
        <v>100</v>
      </c>
      <c r="Q24" s="30">
        <f>R22</f>
        <v>0</v>
      </c>
      <c r="R24" s="30"/>
    </row>
    <row r="25" spans="2:18" ht="15" customHeight="1" x14ac:dyDescent="0.2">
      <c r="L25" s="30"/>
      <c r="M25" s="30"/>
      <c r="N25" s="30"/>
      <c r="O25" s="30"/>
      <c r="P25" s="30" t="s">
        <v>321</v>
      </c>
      <c r="Q25" s="30">
        <f>R20</f>
        <v>0</v>
      </c>
      <c r="R25" s="30"/>
    </row>
    <row r="26" spans="2:18" ht="15" customHeight="1" x14ac:dyDescent="0.2">
      <c r="L26" s="30"/>
      <c r="M26" s="30"/>
      <c r="N26" s="30"/>
      <c r="O26" s="30"/>
      <c r="P26" s="30" t="s">
        <v>86</v>
      </c>
      <c r="Q26" s="30">
        <f>R13</f>
        <v>0</v>
      </c>
      <c r="R26" s="30"/>
    </row>
    <row r="27" spans="2:18" ht="15" customHeight="1" x14ac:dyDescent="0.2">
      <c r="L27" s="30"/>
      <c r="M27" s="30"/>
      <c r="N27" s="30"/>
      <c r="O27" s="30"/>
      <c r="P27" s="30"/>
      <c r="Q27" s="30"/>
      <c r="R27" s="30"/>
    </row>
  </sheetData>
  <sheetProtection algorithmName="SHA-512" hashValue="KdfcTLnTOu794uxTdDFaBQ6T5kbFoXMrgEprLxzbnftbF/vRJWsQ0OS3i6I4+VUiiI0deCtyllaOAICNndOpcA==" saltValue="GAqamunKAInbzBJU16Vjxg==" spinCount="100000" sheet="1" objects="1" scenarios="1"/>
  <mergeCells count="3">
    <mergeCell ref="D7:J7"/>
    <mergeCell ref="D14:J14"/>
    <mergeCell ref="D21:J21"/>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6"/>
  <sheetViews>
    <sheetView showGridLines="0" showRowColHeaders="0" workbookViewId="0">
      <selection activeCell="E8" sqref="E8"/>
    </sheetView>
  </sheetViews>
  <sheetFormatPr defaultColWidth="9.109375" defaultRowHeight="15" customHeight="1" x14ac:dyDescent="0.2"/>
  <cols>
    <col min="1" max="1" width="4.21875" style="3" customWidth="1"/>
    <col min="2" max="2" width="4.44140625" style="4" customWidth="1"/>
    <col min="3" max="3" width="64.6640625" style="3" customWidth="1"/>
    <col min="4" max="4" width="52.88671875" style="3" customWidth="1"/>
    <col min="5" max="9" width="5.6640625" style="4" customWidth="1"/>
    <col min="10" max="10" width="45.5546875" style="3" customWidth="1"/>
    <col min="11" max="16384" width="9.109375" style="3"/>
  </cols>
  <sheetData>
    <row r="1" spans="1:19" ht="15" customHeight="1" x14ac:dyDescent="0.25">
      <c r="A1" s="1"/>
      <c r="D1" s="1"/>
      <c r="E1" s="2"/>
      <c r="F1" s="2"/>
      <c r="G1" s="2"/>
      <c r="H1" s="2"/>
      <c r="I1" s="2"/>
      <c r="J1" s="1"/>
    </row>
    <row r="2" spans="1:19" ht="15" customHeight="1" x14ac:dyDescent="0.25">
      <c r="A2" s="1"/>
      <c r="D2" s="15" t="s">
        <v>310</v>
      </c>
      <c r="E2" s="2"/>
      <c r="F2" s="2"/>
      <c r="G2" s="2"/>
      <c r="H2" s="2"/>
      <c r="I2" s="2"/>
      <c r="J2" s="1"/>
    </row>
    <row r="3" spans="1:19" ht="15" customHeight="1" x14ac:dyDescent="0.25">
      <c r="A3" s="1"/>
      <c r="D3" s="15" t="s">
        <v>311</v>
      </c>
      <c r="E3" s="2"/>
      <c r="F3" s="2"/>
      <c r="G3" s="2"/>
      <c r="H3" s="2"/>
      <c r="I3" s="2"/>
      <c r="J3" s="1"/>
    </row>
    <row r="4" spans="1:19" ht="15" customHeight="1" x14ac:dyDescent="0.25">
      <c r="A4" s="1"/>
      <c r="D4" s="15" t="s">
        <v>313</v>
      </c>
      <c r="E4" s="2"/>
      <c r="F4" s="2"/>
      <c r="G4" s="2"/>
      <c r="H4" s="2"/>
      <c r="I4" s="2"/>
      <c r="J4" s="1"/>
    </row>
    <row r="5" spans="1:19" ht="15" customHeight="1" x14ac:dyDescent="0.25">
      <c r="A5" s="1"/>
      <c r="D5" s="1"/>
      <c r="E5" s="2"/>
      <c r="F5" s="2"/>
      <c r="G5" s="2"/>
      <c r="H5" s="2"/>
      <c r="I5" s="2"/>
      <c r="J5" s="1"/>
    </row>
    <row r="6" spans="1:19" ht="15" customHeight="1" thickBot="1" x14ac:dyDescent="0.3">
      <c r="A6" s="1"/>
      <c r="C6" s="10" t="s">
        <v>232</v>
      </c>
      <c r="D6" s="11" t="s">
        <v>0</v>
      </c>
      <c r="E6" s="12">
        <v>1</v>
      </c>
      <c r="F6" s="12">
        <v>2</v>
      </c>
      <c r="G6" s="12">
        <v>3</v>
      </c>
      <c r="H6" s="12">
        <v>4</v>
      </c>
      <c r="I6" s="12">
        <v>5</v>
      </c>
      <c r="J6" s="11" t="s">
        <v>1</v>
      </c>
    </row>
    <row r="7" spans="1:19" ht="15" customHeight="1" x14ac:dyDescent="0.2">
      <c r="D7" s="25" t="s">
        <v>101</v>
      </c>
      <c r="E7" s="26"/>
      <c r="F7" s="26"/>
      <c r="G7" s="26"/>
      <c r="H7" s="26"/>
      <c r="I7" s="26"/>
      <c r="J7" s="27"/>
    </row>
    <row r="8" spans="1:19" ht="15" customHeight="1" x14ac:dyDescent="0.2">
      <c r="B8" s="4">
        <v>1</v>
      </c>
      <c r="C8" s="3" t="s">
        <v>263</v>
      </c>
      <c r="D8" s="14" t="s">
        <v>102</v>
      </c>
      <c r="E8" s="16"/>
      <c r="F8" s="16"/>
      <c r="G8" s="16"/>
      <c r="H8" s="16"/>
      <c r="I8" s="16"/>
      <c r="J8" s="14"/>
      <c r="L8" s="30">
        <f>IF(E8="x",1,0)</f>
        <v>0</v>
      </c>
      <c r="M8" s="30">
        <f>IF(F8="x",2,0)</f>
        <v>0</v>
      </c>
      <c r="N8" s="30">
        <f>IF(G8="x",3,0)</f>
        <v>0</v>
      </c>
      <c r="O8" s="30">
        <f>IF(H8="x",4,0)</f>
        <v>0</v>
      </c>
      <c r="P8" s="30">
        <f>IF(I8="x",5,0)</f>
        <v>0</v>
      </c>
      <c r="Q8" s="30"/>
      <c r="R8" s="30"/>
      <c r="S8" s="30"/>
    </row>
    <row r="9" spans="1:19" ht="15" customHeight="1" x14ac:dyDescent="0.2">
      <c r="D9" s="14" t="s">
        <v>103</v>
      </c>
      <c r="E9" s="16"/>
      <c r="F9" s="16"/>
      <c r="G9" s="16"/>
      <c r="H9" s="16"/>
      <c r="I9" s="16"/>
      <c r="J9" s="14"/>
      <c r="L9" s="30">
        <f t="shared" ref="L9:L72" si="0">IF(E9="x",1,0)</f>
        <v>0</v>
      </c>
      <c r="M9" s="30">
        <f t="shared" ref="M9:M72" si="1">IF(F9="x",2,0)</f>
        <v>0</v>
      </c>
      <c r="N9" s="30">
        <f t="shared" ref="N9:N72" si="2">IF(G9="x",3,0)</f>
        <v>0</v>
      </c>
      <c r="O9" s="30">
        <f t="shared" ref="O9:O72" si="3">IF(H9="x",4,0)</f>
        <v>0</v>
      </c>
      <c r="P9" s="30">
        <f t="shared" ref="P9:P72" si="4">IF(I9="x",5,0)</f>
        <v>0</v>
      </c>
      <c r="Q9" s="30"/>
      <c r="R9" s="30"/>
      <c r="S9" s="30"/>
    </row>
    <row r="10" spans="1:19" ht="15" customHeight="1" x14ac:dyDescent="0.2">
      <c r="D10" s="14" t="s">
        <v>104</v>
      </c>
      <c r="E10" s="16"/>
      <c r="F10" s="16"/>
      <c r="G10" s="16"/>
      <c r="H10" s="16"/>
      <c r="I10" s="16"/>
      <c r="J10" s="14"/>
      <c r="L10" s="30">
        <f t="shared" si="0"/>
        <v>0</v>
      </c>
      <c r="M10" s="30">
        <f t="shared" si="1"/>
        <v>0</v>
      </c>
      <c r="N10" s="30">
        <f t="shared" si="2"/>
        <v>0</v>
      </c>
      <c r="O10" s="30">
        <f t="shared" si="3"/>
        <v>0</v>
      </c>
      <c r="P10" s="30">
        <f t="shared" si="4"/>
        <v>0</v>
      </c>
      <c r="Q10" s="30"/>
      <c r="R10" s="30"/>
      <c r="S10" s="30"/>
    </row>
    <row r="11" spans="1:19" ht="15" customHeight="1" x14ac:dyDescent="0.2">
      <c r="D11" s="14" t="s">
        <v>105</v>
      </c>
      <c r="E11" s="16"/>
      <c r="F11" s="16"/>
      <c r="G11" s="16"/>
      <c r="H11" s="16"/>
      <c r="I11" s="16"/>
      <c r="J11" s="14"/>
      <c r="L11" s="30">
        <f t="shared" si="0"/>
        <v>0</v>
      </c>
      <c r="M11" s="30">
        <f t="shared" si="1"/>
        <v>0</v>
      </c>
      <c r="N11" s="30">
        <f t="shared" si="2"/>
        <v>0</v>
      </c>
      <c r="O11" s="30">
        <f t="shared" si="3"/>
        <v>0</v>
      </c>
      <c r="P11" s="30">
        <f t="shared" si="4"/>
        <v>0</v>
      </c>
      <c r="Q11" s="30"/>
      <c r="R11" s="30"/>
      <c r="S11" s="30"/>
    </row>
    <row r="12" spans="1:19" ht="15" customHeight="1" x14ac:dyDescent="0.2">
      <c r="D12" s="14" t="s">
        <v>106</v>
      </c>
      <c r="E12" s="16"/>
      <c r="F12" s="16"/>
      <c r="G12" s="16"/>
      <c r="H12" s="16"/>
      <c r="I12" s="16"/>
      <c r="J12" s="14"/>
      <c r="L12" s="30">
        <f t="shared" si="0"/>
        <v>0</v>
      </c>
      <c r="M12" s="30">
        <f t="shared" si="1"/>
        <v>0</v>
      </c>
      <c r="N12" s="30">
        <f t="shared" si="2"/>
        <v>0</v>
      </c>
      <c r="O12" s="30">
        <f t="shared" si="3"/>
        <v>0</v>
      </c>
      <c r="P12" s="30">
        <f t="shared" si="4"/>
        <v>0</v>
      </c>
      <c r="Q12" s="30"/>
      <c r="R12" s="30"/>
      <c r="S12" s="30"/>
    </row>
    <row r="13" spans="1:19" ht="15" customHeight="1" x14ac:dyDescent="0.2">
      <c r="D13" s="14" t="s">
        <v>107</v>
      </c>
      <c r="E13" s="16"/>
      <c r="F13" s="16"/>
      <c r="G13" s="16"/>
      <c r="H13" s="16"/>
      <c r="I13" s="16"/>
      <c r="J13" s="14"/>
      <c r="L13" s="30">
        <f t="shared" si="0"/>
        <v>0</v>
      </c>
      <c r="M13" s="30">
        <f t="shared" si="1"/>
        <v>0</v>
      </c>
      <c r="N13" s="30">
        <f t="shared" si="2"/>
        <v>0</v>
      </c>
      <c r="O13" s="30">
        <f t="shared" si="3"/>
        <v>0</v>
      </c>
      <c r="P13" s="30">
        <f t="shared" si="4"/>
        <v>0</v>
      </c>
      <c r="Q13" s="30"/>
      <c r="R13" s="30"/>
      <c r="S13" s="30"/>
    </row>
    <row r="14" spans="1:19" ht="15" customHeight="1" x14ac:dyDescent="0.2">
      <c r="D14" s="14" t="s">
        <v>108</v>
      </c>
      <c r="E14" s="16"/>
      <c r="F14" s="16"/>
      <c r="G14" s="16"/>
      <c r="H14" s="16"/>
      <c r="I14" s="16"/>
      <c r="J14" s="14"/>
      <c r="L14" s="30">
        <f t="shared" si="0"/>
        <v>0</v>
      </c>
      <c r="M14" s="30">
        <f t="shared" si="1"/>
        <v>0</v>
      </c>
      <c r="N14" s="30">
        <f t="shared" si="2"/>
        <v>0</v>
      </c>
      <c r="O14" s="30">
        <f t="shared" si="3"/>
        <v>0</v>
      </c>
      <c r="P14" s="30">
        <f t="shared" si="4"/>
        <v>0</v>
      </c>
      <c r="Q14" s="30"/>
      <c r="R14" s="30"/>
      <c r="S14" s="30"/>
    </row>
    <row r="15" spans="1:19" ht="15" customHeight="1" x14ac:dyDescent="0.2">
      <c r="D15" s="14" t="s">
        <v>109</v>
      </c>
      <c r="E15" s="16"/>
      <c r="F15" s="16"/>
      <c r="G15" s="16"/>
      <c r="H15" s="16"/>
      <c r="I15" s="16"/>
      <c r="J15" s="14"/>
      <c r="L15" s="30">
        <f t="shared" si="0"/>
        <v>0</v>
      </c>
      <c r="M15" s="30">
        <f t="shared" si="1"/>
        <v>0</v>
      </c>
      <c r="N15" s="30">
        <f t="shared" si="2"/>
        <v>0</v>
      </c>
      <c r="O15" s="30">
        <f t="shared" si="3"/>
        <v>0</v>
      </c>
      <c r="P15" s="30">
        <f t="shared" si="4"/>
        <v>0</v>
      </c>
      <c r="Q15" s="30"/>
      <c r="R15" s="30"/>
      <c r="S15" s="30"/>
    </row>
    <row r="16" spans="1:19" ht="15" customHeight="1" x14ac:dyDescent="0.2">
      <c r="D16" s="14" t="s">
        <v>110</v>
      </c>
      <c r="E16" s="16"/>
      <c r="F16" s="16"/>
      <c r="G16" s="16"/>
      <c r="H16" s="16"/>
      <c r="I16" s="16"/>
      <c r="J16" s="14"/>
      <c r="L16" s="30">
        <f t="shared" si="0"/>
        <v>0</v>
      </c>
      <c r="M16" s="30">
        <f t="shared" si="1"/>
        <v>0</v>
      </c>
      <c r="N16" s="30">
        <f t="shared" si="2"/>
        <v>0</v>
      </c>
      <c r="O16" s="30">
        <f t="shared" si="3"/>
        <v>0</v>
      </c>
      <c r="P16" s="30">
        <f t="shared" si="4"/>
        <v>0</v>
      </c>
      <c r="Q16" s="30"/>
      <c r="R16" s="30"/>
      <c r="S16" s="30"/>
    </row>
    <row r="17" spans="2:19" ht="15" customHeight="1" x14ac:dyDescent="0.2">
      <c r="D17" s="14" t="s">
        <v>111</v>
      </c>
      <c r="E17" s="16"/>
      <c r="F17" s="16"/>
      <c r="G17" s="16"/>
      <c r="H17" s="16"/>
      <c r="I17" s="16"/>
      <c r="J17" s="14"/>
      <c r="L17" s="30">
        <f t="shared" si="0"/>
        <v>0</v>
      </c>
      <c r="M17" s="30">
        <f t="shared" si="1"/>
        <v>0</v>
      </c>
      <c r="N17" s="30">
        <f t="shared" si="2"/>
        <v>0</v>
      </c>
      <c r="O17" s="30">
        <f t="shared" si="3"/>
        <v>0</v>
      </c>
      <c r="P17" s="30">
        <f t="shared" si="4"/>
        <v>0</v>
      </c>
      <c r="Q17" s="30"/>
      <c r="R17" s="30"/>
      <c r="S17" s="30"/>
    </row>
    <row r="18" spans="2:19" ht="15" customHeight="1" x14ac:dyDescent="0.2">
      <c r="D18" s="14" t="s">
        <v>112</v>
      </c>
      <c r="E18" s="16"/>
      <c r="F18" s="16"/>
      <c r="G18" s="16"/>
      <c r="H18" s="16"/>
      <c r="I18" s="16"/>
      <c r="J18" s="14"/>
      <c r="L18" s="30">
        <f t="shared" si="0"/>
        <v>0</v>
      </c>
      <c r="M18" s="30">
        <f t="shared" si="1"/>
        <v>0</v>
      </c>
      <c r="N18" s="30">
        <f t="shared" si="2"/>
        <v>0</v>
      </c>
      <c r="O18" s="30">
        <f t="shared" si="3"/>
        <v>0</v>
      </c>
      <c r="P18" s="30">
        <f t="shared" si="4"/>
        <v>0</v>
      </c>
      <c r="Q18" s="30">
        <f>SUM(L8:P18)</f>
        <v>0</v>
      </c>
      <c r="R18" s="30">
        <f>Q18/11*2</f>
        <v>0</v>
      </c>
      <c r="S18" s="30"/>
    </row>
    <row r="19" spans="2:19" ht="15" customHeight="1" x14ac:dyDescent="0.2">
      <c r="D19" s="22" t="s">
        <v>113</v>
      </c>
      <c r="E19" s="22"/>
      <c r="F19" s="22"/>
      <c r="G19" s="22"/>
      <c r="H19" s="22"/>
      <c r="I19" s="22"/>
      <c r="J19" s="22"/>
      <c r="L19" s="30"/>
      <c r="M19" s="30"/>
      <c r="N19" s="30"/>
      <c r="O19" s="30"/>
      <c r="P19" s="30"/>
      <c r="Q19" s="30"/>
      <c r="R19" s="30"/>
      <c r="S19" s="30"/>
    </row>
    <row r="20" spans="2:19" ht="15" customHeight="1" x14ac:dyDescent="0.2">
      <c r="B20" s="4">
        <v>2</v>
      </c>
      <c r="C20" s="3" t="s">
        <v>264</v>
      </c>
      <c r="D20" s="23" t="s">
        <v>114</v>
      </c>
      <c r="E20" s="24"/>
      <c r="F20" s="24"/>
      <c r="G20" s="24"/>
      <c r="H20" s="24"/>
      <c r="I20" s="24"/>
      <c r="J20" s="23"/>
      <c r="L20" s="30">
        <f t="shared" si="0"/>
        <v>0</v>
      </c>
      <c r="M20" s="30">
        <f t="shared" si="1"/>
        <v>0</v>
      </c>
      <c r="N20" s="30">
        <f t="shared" si="2"/>
        <v>0</v>
      </c>
      <c r="O20" s="30">
        <f t="shared" si="3"/>
        <v>0</v>
      </c>
      <c r="P20" s="30">
        <f t="shared" si="4"/>
        <v>0</v>
      </c>
      <c r="Q20" s="30"/>
      <c r="R20" s="30"/>
      <c r="S20" s="30"/>
    </row>
    <row r="21" spans="2:19" ht="15" customHeight="1" x14ac:dyDescent="0.2">
      <c r="D21" s="23" t="s">
        <v>115</v>
      </c>
      <c r="E21" s="24"/>
      <c r="F21" s="24"/>
      <c r="G21" s="24"/>
      <c r="H21" s="24"/>
      <c r="I21" s="24"/>
      <c r="J21" s="23"/>
      <c r="L21" s="30">
        <f t="shared" si="0"/>
        <v>0</v>
      </c>
      <c r="M21" s="30">
        <f t="shared" si="1"/>
        <v>0</v>
      </c>
      <c r="N21" s="30">
        <f t="shared" si="2"/>
        <v>0</v>
      </c>
      <c r="O21" s="30">
        <f t="shared" si="3"/>
        <v>0</v>
      </c>
      <c r="P21" s="30">
        <f t="shared" si="4"/>
        <v>0</v>
      </c>
      <c r="Q21" s="30"/>
      <c r="R21" s="30"/>
      <c r="S21" s="30"/>
    </row>
    <row r="22" spans="2:19" ht="15" customHeight="1" x14ac:dyDescent="0.2">
      <c r="D22" s="23" t="s">
        <v>116</v>
      </c>
      <c r="E22" s="24"/>
      <c r="F22" s="24"/>
      <c r="G22" s="24"/>
      <c r="H22" s="24"/>
      <c r="I22" s="24"/>
      <c r="J22" s="23"/>
      <c r="L22" s="30">
        <f t="shared" si="0"/>
        <v>0</v>
      </c>
      <c r="M22" s="30">
        <f t="shared" si="1"/>
        <v>0</v>
      </c>
      <c r="N22" s="30">
        <f t="shared" si="2"/>
        <v>0</v>
      </c>
      <c r="O22" s="30">
        <f t="shared" si="3"/>
        <v>0</v>
      </c>
      <c r="P22" s="30">
        <f t="shared" si="4"/>
        <v>0</v>
      </c>
      <c r="Q22" s="30"/>
      <c r="R22" s="30"/>
      <c r="S22" s="30"/>
    </row>
    <row r="23" spans="2:19" ht="15" customHeight="1" x14ac:dyDescent="0.2">
      <c r="D23" s="23" t="s">
        <v>117</v>
      </c>
      <c r="E23" s="24"/>
      <c r="F23" s="24"/>
      <c r="G23" s="24"/>
      <c r="H23" s="24"/>
      <c r="I23" s="24"/>
      <c r="J23" s="23"/>
      <c r="L23" s="30">
        <f t="shared" si="0"/>
        <v>0</v>
      </c>
      <c r="M23" s="30">
        <f t="shared" si="1"/>
        <v>0</v>
      </c>
      <c r="N23" s="30">
        <f t="shared" si="2"/>
        <v>0</v>
      </c>
      <c r="O23" s="30">
        <f t="shared" si="3"/>
        <v>0</v>
      </c>
      <c r="P23" s="30">
        <f t="shared" si="4"/>
        <v>0</v>
      </c>
      <c r="Q23" s="30"/>
      <c r="R23" s="30"/>
      <c r="S23" s="30"/>
    </row>
    <row r="24" spans="2:19" ht="15" customHeight="1" x14ac:dyDescent="0.2">
      <c r="D24" s="23" t="s">
        <v>118</v>
      </c>
      <c r="E24" s="24"/>
      <c r="F24" s="24"/>
      <c r="G24" s="24"/>
      <c r="H24" s="24"/>
      <c r="I24" s="24"/>
      <c r="J24" s="23"/>
      <c r="L24" s="30">
        <f t="shared" si="0"/>
        <v>0</v>
      </c>
      <c r="M24" s="30">
        <f t="shared" si="1"/>
        <v>0</v>
      </c>
      <c r="N24" s="30">
        <f t="shared" si="2"/>
        <v>0</v>
      </c>
      <c r="O24" s="30">
        <f t="shared" si="3"/>
        <v>0</v>
      </c>
      <c r="P24" s="30">
        <f t="shared" si="4"/>
        <v>0</v>
      </c>
      <c r="Q24" s="30"/>
      <c r="R24" s="30"/>
      <c r="S24" s="30"/>
    </row>
    <row r="25" spans="2:19" ht="15" customHeight="1" x14ac:dyDescent="0.2">
      <c r="D25" s="23" t="s">
        <v>119</v>
      </c>
      <c r="E25" s="24"/>
      <c r="F25" s="24"/>
      <c r="G25" s="24"/>
      <c r="H25" s="24"/>
      <c r="I25" s="24"/>
      <c r="J25" s="23"/>
      <c r="L25" s="30">
        <f t="shared" si="0"/>
        <v>0</v>
      </c>
      <c r="M25" s="30">
        <f t="shared" si="1"/>
        <v>0</v>
      </c>
      <c r="N25" s="30">
        <f t="shared" si="2"/>
        <v>0</v>
      </c>
      <c r="O25" s="30">
        <f t="shared" si="3"/>
        <v>0</v>
      </c>
      <c r="P25" s="30">
        <f t="shared" si="4"/>
        <v>0</v>
      </c>
      <c r="Q25" s="30"/>
      <c r="R25" s="30"/>
      <c r="S25" s="30"/>
    </row>
    <row r="26" spans="2:19" ht="15" customHeight="1" x14ac:dyDescent="0.2">
      <c r="D26" s="23" t="s">
        <v>120</v>
      </c>
      <c r="E26" s="24"/>
      <c r="F26" s="24"/>
      <c r="G26" s="24"/>
      <c r="H26" s="24"/>
      <c r="I26" s="24"/>
      <c r="J26" s="23"/>
      <c r="L26" s="30">
        <f t="shared" si="0"/>
        <v>0</v>
      </c>
      <c r="M26" s="30">
        <f t="shared" si="1"/>
        <v>0</v>
      </c>
      <c r="N26" s="30">
        <f t="shared" si="2"/>
        <v>0</v>
      </c>
      <c r="O26" s="30">
        <f t="shared" si="3"/>
        <v>0</v>
      </c>
      <c r="P26" s="30">
        <f t="shared" si="4"/>
        <v>0</v>
      </c>
      <c r="Q26" s="30"/>
      <c r="R26" s="30"/>
      <c r="S26" s="30"/>
    </row>
    <row r="27" spans="2:19" ht="15" customHeight="1" x14ac:dyDescent="0.2">
      <c r="D27" s="23" t="s">
        <v>121</v>
      </c>
      <c r="E27" s="24"/>
      <c r="F27" s="24"/>
      <c r="G27" s="24"/>
      <c r="H27" s="24"/>
      <c r="I27" s="24"/>
      <c r="J27" s="23"/>
      <c r="L27" s="30">
        <f t="shared" si="0"/>
        <v>0</v>
      </c>
      <c r="M27" s="30">
        <f t="shared" si="1"/>
        <v>0</v>
      </c>
      <c r="N27" s="30">
        <f t="shared" si="2"/>
        <v>0</v>
      </c>
      <c r="O27" s="30">
        <f t="shared" si="3"/>
        <v>0</v>
      </c>
      <c r="P27" s="30">
        <f t="shared" si="4"/>
        <v>0</v>
      </c>
      <c r="Q27" s="30"/>
      <c r="R27" s="30"/>
      <c r="S27" s="30"/>
    </row>
    <row r="28" spans="2:19" ht="15" customHeight="1" x14ac:dyDescent="0.2">
      <c r="D28" s="23" t="s">
        <v>122</v>
      </c>
      <c r="E28" s="24"/>
      <c r="F28" s="24"/>
      <c r="G28" s="24"/>
      <c r="H28" s="24"/>
      <c r="I28" s="24"/>
      <c r="J28" s="23"/>
      <c r="L28" s="30">
        <f t="shared" si="0"/>
        <v>0</v>
      </c>
      <c r="M28" s="30">
        <f t="shared" si="1"/>
        <v>0</v>
      </c>
      <c r="N28" s="30">
        <f t="shared" si="2"/>
        <v>0</v>
      </c>
      <c r="O28" s="30">
        <f t="shared" si="3"/>
        <v>0</v>
      </c>
      <c r="P28" s="30">
        <f t="shared" si="4"/>
        <v>0</v>
      </c>
      <c r="Q28" s="30"/>
      <c r="R28" s="30"/>
      <c r="S28" s="30"/>
    </row>
    <row r="29" spans="2:19" ht="15" customHeight="1" x14ac:dyDescent="0.2">
      <c r="D29" s="23" t="s">
        <v>123</v>
      </c>
      <c r="E29" s="24"/>
      <c r="F29" s="24"/>
      <c r="G29" s="24"/>
      <c r="H29" s="24"/>
      <c r="I29" s="24"/>
      <c r="J29" s="23"/>
      <c r="L29" s="30">
        <f t="shared" si="0"/>
        <v>0</v>
      </c>
      <c r="M29" s="30">
        <f t="shared" si="1"/>
        <v>0</v>
      </c>
      <c r="N29" s="30">
        <f t="shared" si="2"/>
        <v>0</v>
      </c>
      <c r="O29" s="30">
        <f t="shared" si="3"/>
        <v>0</v>
      </c>
      <c r="P29" s="30">
        <f t="shared" si="4"/>
        <v>0</v>
      </c>
      <c r="Q29" s="30"/>
      <c r="R29" s="30"/>
      <c r="S29" s="30"/>
    </row>
    <row r="30" spans="2:19" ht="15" customHeight="1" x14ac:dyDescent="0.2">
      <c r="D30" s="23" t="s">
        <v>124</v>
      </c>
      <c r="E30" s="24"/>
      <c r="F30" s="24"/>
      <c r="G30" s="24"/>
      <c r="H30" s="24"/>
      <c r="I30" s="24"/>
      <c r="J30" s="23"/>
      <c r="L30" s="30">
        <f t="shared" si="0"/>
        <v>0</v>
      </c>
      <c r="M30" s="30">
        <f t="shared" si="1"/>
        <v>0</v>
      </c>
      <c r="N30" s="30">
        <f t="shared" si="2"/>
        <v>0</v>
      </c>
      <c r="O30" s="30">
        <f t="shared" si="3"/>
        <v>0</v>
      </c>
      <c r="P30" s="30">
        <f t="shared" si="4"/>
        <v>0</v>
      </c>
      <c r="Q30" s="30"/>
      <c r="R30" s="30"/>
      <c r="S30" s="30"/>
    </row>
    <row r="31" spans="2:19" ht="15" customHeight="1" x14ac:dyDescent="0.2">
      <c r="D31" s="23" t="s">
        <v>125</v>
      </c>
      <c r="E31" s="24"/>
      <c r="F31" s="24"/>
      <c r="G31" s="24"/>
      <c r="H31" s="24"/>
      <c r="I31" s="24"/>
      <c r="J31" s="23"/>
      <c r="L31" s="30">
        <f t="shared" si="0"/>
        <v>0</v>
      </c>
      <c r="M31" s="30">
        <f t="shared" si="1"/>
        <v>0</v>
      </c>
      <c r="N31" s="30">
        <f t="shared" si="2"/>
        <v>0</v>
      </c>
      <c r="O31" s="30">
        <f t="shared" si="3"/>
        <v>0</v>
      </c>
      <c r="P31" s="30">
        <f t="shared" si="4"/>
        <v>0</v>
      </c>
      <c r="Q31" s="30"/>
      <c r="R31" s="30"/>
      <c r="S31" s="30"/>
    </row>
    <row r="32" spans="2:19" ht="15" customHeight="1" x14ac:dyDescent="0.2">
      <c r="D32" s="23" t="s">
        <v>126</v>
      </c>
      <c r="E32" s="24"/>
      <c r="F32" s="24"/>
      <c r="G32" s="24"/>
      <c r="H32" s="24"/>
      <c r="I32" s="24"/>
      <c r="J32" s="23"/>
      <c r="L32" s="30">
        <f t="shared" si="0"/>
        <v>0</v>
      </c>
      <c r="M32" s="30">
        <f t="shared" si="1"/>
        <v>0</v>
      </c>
      <c r="N32" s="30">
        <f t="shared" si="2"/>
        <v>0</v>
      </c>
      <c r="O32" s="30">
        <f t="shared" si="3"/>
        <v>0</v>
      </c>
      <c r="P32" s="30">
        <f t="shared" si="4"/>
        <v>0</v>
      </c>
      <c r="Q32" s="30"/>
      <c r="R32" s="30"/>
      <c r="S32" s="30"/>
    </row>
    <row r="33" spans="2:19" ht="15" customHeight="1" x14ac:dyDescent="0.2">
      <c r="D33" s="23" t="s">
        <v>127</v>
      </c>
      <c r="E33" s="24"/>
      <c r="F33" s="24"/>
      <c r="G33" s="24"/>
      <c r="H33" s="24"/>
      <c r="I33" s="24"/>
      <c r="J33" s="23"/>
      <c r="L33" s="30">
        <f t="shared" si="0"/>
        <v>0</v>
      </c>
      <c r="M33" s="30">
        <f t="shared" si="1"/>
        <v>0</v>
      </c>
      <c r="N33" s="30">
        <f t="shared" si="2"/>
        <v>0</v>
      </c>
      <c r="O33" s="30">
        <f t="shared" si="3"/>
        <v>0</v>
      </c>
      <c r="P33" s="30">
        <f t="shared" si="4"/>
        <v>0</v>
      </c>
      <c r="Q33" s="30"/>
      <c r="R33" s="30"/>
      <c r="S33" s="30"/>
    </row>
    <row r="34" spans="2:19" ht="15" customHeight="1" x14ac:dyDescent="0.2">
      <c r="D34" s="23" t="s">
        <v>128</v>
      </c>
      <c r="E34" s="24"/>
      <c r="F34" s="24"/>
      <c r="G34" s="24"/>
      <c r="H34" s="24"/>
      <c r="I34" s="24"/>
      <c r="J34" s="23"/>
      <c r="L34" s="30">
        <f t="shared" si="0"/>
        <v>0</v>
      </c>
      <c r="M34" s="30">
        <f t="shared" si="1"/>
        <v>0</v>
      </c>
      <c r="N34" s="30">
        <f t="shared" si="2"/>
        <v>0</v>
      </c>
      <c r="O34" s="30">
        <f t="shared" si="3"/>
        <v>0</v>
      </c>
      <c r="P34" s="30">
        <f t="shared" si="4"/>
        <v>0</v>
      </c>
      <c r="Q34" s="30"/>
      <c r="R34" s="30"/>
      <c r="S34" s="30"/>
    </row>
    <row r="35" spans="2:19" ht="15" customHeight="1" x14ac:dyDescent="0.2">
      <c r="D35" s="23" t="s">
        <v>129</v>
      </c>
      <c r="E35" s="24"/>
      <c r="F35" s="24"/>
      <c r="G35" s="24"/>
      <c r="H35" s="24"/>
      <c r="I35" s="24"/>
      <c r="J35" s="23"/>
      <c r="L35" s="30">
        <f t="shared" si="0"/>
        <v>0</v>
      </c>
      <c r="M35" s="30">
        <f t="shared" si="1"/>
        <v>0</v>
      </c>
      <c r="N35" s="30">
        <f t="shared" si="2"/>
        <v>0</v>
      </c>
      <c r="O35" s="30">
        <f t="shared" si="3"/>
        <v>0</v>
      </c>
      <c r="P35" s="30">
        <f t="shared" si="4"/>
        <v>0</v>
      </c>
      <c r="Q35" s="30">
        <f>SUM(L20:P35)</f>
        <v>0</v>
      </c>
      <c r="R35" s="30">
        <f>Q35/16*2</f>
        <v>0</v>
      </c>
      <c r="S35" s="30"/>
    </row>
    <row r="36" spans="2:19" ht="15" customHeight="1" x14ac:dyDescent="0.2">
      <c r="D36" s="22" t="s">
        <v>130</v>
      </c>
      <c r="E36" s="22"/>
      <c r="F36" s="22"/>
      <c r="G36" s="22"/>
      <c r="H36" s="22"/>
      <c r="I36" s="22"/>
      <c r="J36" s="22"/>
      <c r="L36" s="30"/>
      <c r="M36" s="30"/>
      <c r="N36" s="30"/>
      <c r="O36" s="30"/>
      <c r="P36" s="30"/>
      <c r="Q36" s="30"/>
      <c r="R36" s="30"/>
      <c r="S36" s="30"/>
    </row>
    <row r="37" spans="2:19" ht="15" customHeight="1" x14ac:dyDescent="0.2">
      <c r="D37" s="28" t="s">
        <v>131</v>
      </c>
      <c r="E37" s="31"/>
      <c r="F37" s="32"/>
      <c r="G37" s="32"/>
      <c r="H37" s="32"/>
      <c r="I37" s="33"/>
      <c r="J37" s="14"/>
      <c r="L37" s="30"/>
      <c r="M37" s="30"/>
      <c r="N37" s="30"/>
      <c r="O37" s="30"/>
      <c r="P37" s="30"/>
      <c r="Q37" s="30"/>
      <c r="R37" s="30"/>
      <c r="S37" s="30"/>
    </row>
    <row r="38" spans="2:19" ht="15" customHeight="1" x14ac:dyDescent="0.2">
      <c r="B38" s="4">
        <v>3</v>
      </c>
      <c r="C38" s="3" t="s">
        <v>284</v>
      </c>
      <c r="D38" s="14" t="s">
        <v>132</v>
      </c>
      <c r="E38" s="16"/>
      <c r="F38" s="16"/>
      <c r="G38" s="16"/>
      <c r="H38" s="16"/>
      <c r="I38" s="16"/>
      <c r="J38" s="14"/>
      <c r="L38" s="30">
        <f t="shared" si="0"/>
        <v>0</v>
      </c>
      <c r="M38" s="30">
        <f t="shared" si="1"/>
        <v>0</v>
      </c>
      <c r="N38" s="30">
        <f t="shared" si="2"/>
        <v>0</v>
      </c>
      <c r="O38" s="30">
        <f t="shared" si="3"/>
        <v>0</v>
      </c>
      <c r="P38" s="30">
        <f t="shared" si="4"/>
        <v>0</v>
      </c>
      <c r="Q38" s="30"/>
      <c r="R38" s="30"/>
      <c r="S38" s="30"/>
    </row>
    <row r="39" spans="2:19" ht="15" customHeight="1" x14ac:dyDescent="0.2">
      <c r="D39" s="14" t="s">
        <v>133</v>
      </c>
      <c r="E39" s="16"/>
      <c r="F39" s="16"/>
      <c r="G39" s="16"/>
      <c r="H39" s="16"/>
      <c r="I39" s="16"/>
      <c r="J39" s="14"/>
      <c r="L39" s="30">
        <f t="shared" si="0"/>
        <v>0</v>
      </c>
      <c r="M39" s="30">
        <f t="shared" si="1"/>
        <v>0</v>
      </c>
      <c r="N39" s="30">
        <f t="shared" si="2"/>
        <v>0</v>
      </c>
      <c r="O39" s="30">
        <f t="shared" si="3"/>
        <v>0</v>
      </c>
      <c r="P39" s="30">
        <f t="shared" si="4"/>
        <v>0</v>
      </c>
      <c r="Q39" s="30"/>
      <c r="R39" s="30"/>
      <c r="S39" s="30"/>
    </row>
    <row r="40" spans="2:19" ht="15" customHeight="1" x14ac:dyDescent="0.2">
      <c r="D40" s="14" t="s">
        <v>134</v>
      </c>
      <c r="E40" s="16"/>
      <c r="F40" s="16"/>
      <c r="G40" s="16"/>
      <c r="H40" s="16"/>
      <c r="I40" s="16"/>
      <c r="J40" s="14"/>
      <c r="L40" s="30">
        <f t="shared" si="0"/>
        <v>0</v>
      </c>
      <c r="M40" s="30">
        <f t="shared" si="1"/>
        <v>0</v>
      </c>
      <c r="N40" s="30">
        <f t="shared" si="2"/>
        <v>0</v>
      </c>
      <c r="O40" s="30">
        <f t="shared" si="3"/>
        <v>0</v>
      </c>
      <c r="P40" s="30">
        <f t="shared" si="4"/>
        <v>0</v>
      </c>
      <c r="Q40" s="30"/>
      <c r="R40" s="30"/>
      <c r="S40" s="30"/>
    </row>
    <row r="41" spans="2:19" ht="15" customHeight="1" x14ac:dyDescent="0.2">
      <c r="D41" s="14" t="s">
        <v>135</v>
      </c>
      <c r="E41" s="16"/>
      <c r="F41" s="16"/>
      <c r="G41" s="16"/>
      <c r="H41" s="16"/>
      <c r="I41" s="16"/>
      <c r="J41" s="14"/>
      <c r="L41" s="30">
        <f t="shared" si="0"/>
        <v>0</v>
      </c>
      <c r="M41" s="30">
        <f t="shared" si="1"/>
        <v>0</v>
      </c>
      <c r="N41" s="30">
        <f t="shared" si="2"/>
        <v>0</v>
      </c>
      <c r="O41" s="30">
        <f t="shared" si="3"/>
        <v>0</v>
      </c>
      <c r="P41" s="30">
        <f t="shared" si="4"/>
        <v>0</v>
      </c>
      <c r="Q41" s="30"/>
      <c r="R41" s="30"/>
      <c r="S41" s="30"/>
    </row>
    <row r="42" spans="2:19" ht="15" customHeight="1" x14ac:dyDescent="0.2">
      <c r="D42" s="28" t="s">
        <v>136</v>
      </c>
      <c r="E42" s="31"/>
      <c r="F42" s="32"/>
      <c r="G42" s="32"/>
      <c r="H42" s="32"/>
      <c r="I42" s="33"/>
      <c r="J42" s="14"/>
      <c r="L42" s="30"/>
      <c r="M42" s="30"/>
      <c r="N42" s="30"/>
      <c r="O42" s="30"/>
      <c r="P42" s="30"/>
      <c r="Q42" s="30"/>
      <c r="R42" s="30"/>
      <c r="S42" s="30"/>
    </row>
    <row r="43" spans="2:19" ht="15" customHeight="1" x14ac:dyDescent="0.2">
      <c r="B43" s="4">
        <v>4</v>
      </c>
      <c r="C43" s="3" t="s">
        <v>265</v>
      </c>
      <c r="D43" s="14" t="s">
        <v>137</v>
      </c>
      <c r="E43" s="16"/>
      <c r="F43" s="16"/>
      <c r="G43" s="16"/>
      <c r="H43" s="16"/>
      <c r="I43" s="16"/>
      <c r="J43" s="14"/>
      <c r="L43" s="30">
        <f t="shared" si="0"/>
        <v>0</v>
      </c>
      <c r="M43" s="30">
        <f t="shared" si="1"/>
        <v>0</v>
      </c>
      <c r="N43" s="30">
        <f t="shared" si="2"/>
        <v>0</v>
      </c>
      <c r="O43" s="30">
        <f t="shared" si="3"/>
        <v>0</v>
      </c>
      <c r="P43" s="30">
        <f t="shared" si="4"/>
        <v>0</v>
      </c>
      <c r="Q43" s="30"/>
      <c r="R43" s="30"/>
      <c r="S43" s="30"/>
    </row>
    <row r="44" spans="2:19" ht="15" customHeight="1" x14ac:dyDescent="0.2">
      <c r="D44" s="14" t="s">
        <v>138</v>
      </c>
      <c r="E44" s="16"/>
      <c r="F44" s="16"/>
      <c r="G44" s="16"/>
      <c r="H44" s="16"/>
      <c r="I44" s="16"/>
      <c r="J44" s="14"/>
      <c r="L44" s="30">
        <f t="shared" si="0"/>
        <v>0</v>
      </c>
      <c r="M44" s="30">
        <f t="shared" si="1"/>
        <v>0</v>
      </c>
      <c r="N44" s="30">
        <f t="shared" si="2"/>
        <v>0</v>
      </c>
      <c r="O44" s="30">
        <f t="shared" si="3"/>
        <v>0</v>
      </c>
      <c r="P44" s="30">
        <f t="shared" si="4"/>
        <v>0</v>
      </c>
      <c r="Q44" s="30"/>
      <c r="R44" s="30"/>
      <c r="S44" s="30"/>
    </row>
    <row r="45" spans="2:19" ht="15" customHeight="1" x14ac:dyDescent="0.2">
      <c r="D45" s="14" t="s">
        <v>139</v>
      </c>
      <c r="E45" s="16"/>
      <c r="F45" s="16"/>
      <c r="G45" s="16"/>
      <c r="H45" s="16"/>
      <c r="I45" s="16"/>
      <c r="J45" s="14"/>
      <c r="L45" s="30">
        <f t="shared" si="0"/>
        <v>0</v>
      </c>
      <c r="M45" s="30">
        <f t="shared" si="1"/>
        <v>0</v>
      </c>
      <c r="N45" s="30">
        <f t="shared" si="2"/>
        <v>0</v>
      </c>
      <c r="O45" s="30">
        <f t="shared" si="3"/>
        <v>0</v>
      </c>
      <c r="P45" s="30">
        <f t="shared" si="4"/>
        <v>0</v>
      </c>
      <c r="Q45" s="30"/>
      <c r="R45" s="30"/>
      <c r="S45" s="30"/>
    </row>
    <row r="46" spans="2:19" ht="15" customHeight="1" x14ac:dyDescent="0.2">
      <c r="D46" s="14" t="s">
        <v>140</v>
      </c>
      <c r="E46" s="16"/>
      <c r="F46" s="16"/>
      <c r="G46" s="16"/>
      <c r="H46" s="16"/>
      <c r="I46" s="16"/>
      <c r="J46" s="14"/>
      <c r="L46" s="30">
        <f t="shared" si="0"/>
        <v>0</v>
      </c>
      <c r="M46" s="30">
        <f t="shared" si="1"/>
        <v>0</v>
      </c>
      <c r="N46" s="30">
        <f t="shared" si="2"/>
        <v>0</v>
      </c>
      <c r="O46" s="30">
        <f t="shared" si="3"/>
        <v>0</v>
      </c>
      <c r="P46" s="30">
        <f t="shared" si="4"/>
        <v>0</v>
      </c>
      <c r="Q46" s="30"/>
      <c r="R46" s="30"/>
      <c r="S46" s="30"/>
    </row>
    <row r="47" spans="2:19" ht="15" customHeight="1" x14ac:dyDescent="0.2">
      <c r="D47" s="28" t="s">
        <v>141</v>
      </c>
      <c r="E47" s="31"/>
      <c r="F47" s="32"/>
      <c r="G47" s="32"/>
      <c r="H47" s="32"/>
      <c r="I47" s="33"/>
      <c r="J47" s="14"/>
      <c r="L47" s="30"/>
      <c r="M47" s="30"/>
      <c r="N47" s="30"/>
      <c r="O47" s="30"/>
      <c r="P47" s="30"/>
      <c r="Q47" s="30"/>
      <c r="R47" s="30"/>
      <c r="S47" s="30"/>
    </row>
    <row r="48" spans="2:19" ht="15" customHeight="1" x14ac:dyDescent="0.2">
      <c r="B48" s="4">
        <v>5</v>
      </c>
      <c r="C48" s="3" t="s">
        <v>266</v>
      </c>
      <c r="D48" s="14" t="s">
        <v>142</v>
      </c>
      <c r="E48" s="16"/>
      <c r="F48" s="16"/>
      <c r="G48" s="16"/>
      <c r="H48" s="16"/>
      <c r="I48" s="16"/>
      <c r="J48" s="14"/>
      <c r="L48" s="30">
        <f t="shared" si="0"/>
        <v>0</v>
      </c>
      <c r="M48" s="30">
        <f t="shared" si="1"/>
        <v>0</v>
      </c>
      <c r="N48" s="30">
        <f t="shared" si="2"/>
        <v>0</v>
      </c>
      <c r="O48" s="30">
        <f t="shared" si="3"/>
        <v>0</v>
      </c>
      <c r="P48" s="30">
        <f t="shared" si="4"/>
        <v>0</v>
      </c>
      <c r="Q48" s="30"/>
      <c r="R48" s="30"/>
      <c r="S48" s="30"/>
    </row>
    <row r="49" spans="2:19" ht="15" customHeight="1" x14ac:dyDescent="0.2">
      <c r="D49" s="14" t="s">
        <v>143</v>
      </c>
      <c r="E49" s="16"/>
      <c r="F49" s="16"/>
      <c r="G49" s="16"/>
      <c r="H49" s="16"/>
      <c r="I49" s="16"/>
      <c r="J49" s="14"/>
      <c r="L49" s="30">
        <f t="shared" si="0"/>
        <v>0</v>
      </c>
      <c r="M49" s="30">
        <f t="shared" si="1"/>
        <v>0</v>
      </c>
      <c r="N49" s="30">
        <f t="shared" si="2"/>
        <v>0</v>
      </c>
      <c r="O49" s="30">
        <f t="shared" si="3"/>
        <v>0</v>
      </c>
      <c r="P49" s="30">
        <f t="shared" si="4"/>
        <v>0</v>
      </c>
      <c r="Q49" s="30"/>
      <c r="R49" s="30"/>
      <c r="S49" s="30"/>
    </row>
    <row r="50" spans="2:19" ht="15" customHeight="1" x14ac:dyDescent="0.2">
      <c r="D50" s="14" t="s">
        <v>144</v>
      </c>
      <c r="E50" s="16"/>
      <c r="F50" s="16"/>
      <c r="G50" s="16"/>
      <c r="H50" s="16"/>
      <c r="I50" s="16"/>
      <c r="J50" s="14"/>
      <c r="L50" s="30">
        <f t="shared" si="0"/>
        <v>0</v>
      </c>
      <c r="M50" s="30">
        <f t="shared" si="1"/>
        <v>0</v>
      </c>
      <c r="N50" s="30">
        <f t="shared" si="2"/>
        <v>0</v>
      </c>
      <c r="O50" s="30">
        <f t="shared" si="3"/>
        <v>0</v>
      </c>
      <c r="P50" s="30">
        <f t="shared" si="4"/>
        <v>0</v>
      </c>
      <c r="Q50" s="30"/>
      <c r="R50" s="30"/>
      <c r="S50" s="30"/>
    </row>
    <row r="51" spans="2:19" ht="15" customHeight="1" x14ac:dyDescent="0.2">
      <c r="D51" s="14" t="s">
        <v>145</v>
      </c>
      <c r="E51" s="16"/>
      <c r="F51" s="16"/>
      <c r="G51" s="16"/>
      <c r="H51" s="16"/>
      <c r="I51" s="16"/>
      <c r="J51" s="14"/>
      <c r="L51" s="30">
        <f t="shared" si="0"/>
        <v>0</v>
      </c>
      <c r="M51" s="30">
        <f t="shared" si="1"/>
        <v>0</v>
      </c>
      <c r="N51" s="30">
        <f t="shared" si="2"/>
        <v>0</v>
      </c>
      <c r="O51" s="30">
        <f t="shared" si="3"/>
        <v>0</v>
      </c>
      <c r="P51" s="30">
        <f t="shared" si="4"/>
        <v>0</v>
      </c>
      <c r="Q51" s="30"/>
      <c r="R51" s="30"/>
      <c r="S51" s="30"/>
    </row>
    <row r="52" spans="2:19" ht="15" customHeight="1" x14ac:dyDescent="0.2">
      <c r="D52" s="14" t="s">
        <v>146</v>
      </c>
      <c r="E52" s="16"/>
      <c r="F52" s="16"/>
      <c r="G52" s="16"/>
      <c r="H52" s="16"/>
      <c r="I52" s="16"/>
      <c r="J52" s="14"/>
      <c r="L52" s="30">
        <f t="shared" si="0"/>
        <v>0</v>
      </c>
      <c r="M52" s="30">
        <f t="shared" si="1"/>
        <v>0</v>
      </c>
      <c r="N52" s="30">
        <f t="shared" si="2"/>
        <v>0</v>
      </c>
      <c r="O52" s="30">
        <f t="shared" si="3"/>
        <v>0</v>
      </c>
      <c r="P52" s="30">
        <f t="shared" si="4"/>
        <v>0</v>
      </c>
      <c r="Q52" s="30"/>
      <c r="R52" s="30"/>
      <c r="S52" s="30"/>
    </row>
    <row r="53" spans="2:19" ht="15" customHeight="1" x14ac:dyDescent="0.2">
      <c r="D53" s="28" t="s">
        <v>147</v>
      </c>
      <c r="E53" s="31"/>
      <c r="F53" s="32"/>
      <c r="G53" s="32"/>
      <c r="H53" s="32"/>
      <c r="I53" s="33"/>
      <c r="J53" s="14"/>
      <c r="L53" s="30"/>
      <c r="M53" s="30"/>
      <c r="N53" s="30"/>
      <c r="O53" s="30"/>
      <c r="P53" s="30"/>
      <c r="Q53" s="30"/>
      <c r="R53" s="30"/>
      <c r="S53" s="30"/>
    </row>
    <row r="54" spans="2:19" ht="15" customHeight="1" x14ac:dyDescent="0.2">
      <c r="B54" s="4">
        <v>6</v>
      </c>
      <c r="C54" s="3" t="s">
        <v>267</v>
      </c>
      <c r="D54" s="14" t="s">
        <v>148</v>
      </c>
      <c r="E54" s="16"/>
      <c r="F54" s="16"/>
      <c r="G54" s="16"/>
      <c r="H54" s="16"/>
      <c r="I54" s="16"/>
      <c r="J54" s="14"/>
      <c r="L54" s="30">
        <f t="shared" si="0"/>
        <v>0</v>
      </c>
      <c r="M54" s="30">
        <f t="shared" si="1"/>
        <v>0</v>
      </c>
      <c r="N54" s="30">
        <f t="shared" si="2"/>
        <v>0</v>
      </c>
      <c r="O54" s="30">
        <f t="shared" si="3"/>
        <v>0</v>
      </c>
      <c r="P54" s="30">
        <f t="shared" si="4"/>
        <v>0</v>
      </c>
      <c r="Q54" s="30"/>
      <c r="R54" s="30"/>
      <c r="S54" s="30"/>
    </row>
    <row r="55" spans="2:19" ht="15" customHeight="1" x14ac:dyDescent="0.2">
      <c r="D55" s="14" t="s">
        <v>149</v>
      </c>
      <c r="E55" s="16"/>
      <c r="F55" s="16"/>
      <c r="G55" s="16"/>
      <c r="H55" s="16"/>
      <c r="I55" s="16"/>
      <c r="J55" s="14"/>
      <c r="L55" s="30">
        <f t="shared" si="0"/>
        <v>0</v>
      </c>
      <c r="M55" s="30">
        <f t="shared" si="1"/>
        <v>0</v>
      </c>
      <c r="N55" s="30">
        <f t="shared" si="2"/>
        <v>0</v>
      </c>
      <c r="O55" s="30">
        <f t="shared" si="3"/>
        <v>0</v>
      </c>
      <c r="P55" s="30">
        <f t="shared" si="4"/>
        <v>0</v>
      </c>
      <c r="Q55" s="30"/>
      <c r="R55" s="30"/>
      <c r="S55" s="30"/>
    </row>
    <row r="56" spans="2:19" ht="15" customHeight="1" x14ac:dyDescent="0.2">
      <c r="D56" s="14" t="s">
        <v>150</v>
      </c>
      <c r="E56" s="16"/>
      <c r="F56" s="16"/>
      <c r="G56" s="16"/>
      <c r="H56" s="16"/>
      <c r="I56" s="16"/>
      <c r="J56" s="14"/>
      <c r="L56" s="30">
        <f t="shared" si="0"/>
        <v>0</v>
      </c>
      <c r="M56" s="30">
        <f t="shared" si="1"/>
        <v>0</v>
      </c>
      <c r="N56" s="30">
        <f t="shared" si="2"/>
        <v>0</v>
      </c>
      <c r="O56" s="30">
        <f t="shared" si="3"/>
        <v>0</v>
      </c>
      <c r="P56" s="30">
        <f t="shared" si="4"/>
        <v>0</v>
      </c>
      <c r="Q56" s="30"/>
      <c r="R56" s="30"/>
      <c r="S56" s="30"/>
    </row>
    <row r="57" spans="2:19" ht="15" customHeight="1" x14ac:dyDescent="0.2">
      <c r="D57" s="14" t="s">
        <v>151</v>
      </c>
      <c r="E57" s="16"/>
      <c r="F57" s="16"/>
      <c r="G57" s="16"/>
      <c r="H57" s="16"/>
      <c r="I57" s="16"/>
      <c r="J57" s="14"/>
      <c r="L57" s="30">
        <f t="shared" si="0"/>
        <v>0</v>
      </c>
      <c r="M57" s="30">
        <f t="shared" si="1"/>
        <v>0</v>
      </c>
      <c r="N57" s="30">
        <f t="shared" si="2"/>
        <v>0</v>
      </c>
      <c r="O57" s="30">
        <f t="shared" si="3"/>
        <v>0</v>
      </c>
      <c r="P57" s="30">
        <f t="shared" si="4"/>
        <v>0</v>
      </c>
      <c r="Q57" s="30"/>
      <c r="R57" s="30"/>
      <c r="S57" s="30"/>
    </row>
    <row r="58" spans="2:19" ht="15" customHeight="1" x14ac:dyDescent="0.2">
      <c r="D58" s="28" t="s">
        <v>152</v>
      </c>
      <c r="E58" s="31"/>
      <c r="F58" s="32"/>
      <c r="G58" s="32"/>
      <c r="H58" s="32"/>
      <c r="I58" s="33"/>
      <c r="J58" s="14"/>
      <c r="L58" s="30"/>
      <c r="M58" s="30"/>
      <c r="N58" s="30"/>
      <c r="O58" s="30"/>
      <c r="P58" s="30"/>
      <c r="Q58" s="30"/>
      <c r="R58" s="30"/>
      <c r="S58" s="30"/>
    </row>
    <row r="59" spans="2:19" ht="15" customHeight="1" x14ac:dyDescent="0.2">
      <c r="B59" s="4">
        <v>7</v>
      </c>
      <c r="C59" s="3" t="s">
        <v>268</v>
      </c>
      <c r="D59" s="14" t="s">
        <v>153</v>
      </c>
      <c r="E59" s="16"/>
      <c r="F59" s="16"/>
      <c r="G59" s="16"/>
      <c r="H59" s="16"/>
      <c r="I59" s="16"/>
      <c r="J59" s="14"/>
      <c r="L59" s="30">
        <f t="shared" si="0"/>
        <v>0</v>
      </c>
      <c r="M59" s="30">
        <f t="shared" si="1"/>
        <v>0</v>
      </c>
      <c r="N59" s="30">
        <f t="shared" si="2"/>
        <v>0</v>
      </c>
      <c r="O59" s="30">
        <f t="shared" si="3"/>
        <v>0</v>
      </c>
      <c r="P59" s="30">
        <f t="shared" si="4"/>
        <v>0</v>
      </c>
      <c r="Q59" s="30"/>
      <c r="R59" s="30"/>
      <c r="S59" s="30"/>
    </row>
    <row r="60" spans="2:19" ht="15" customHeight="1" x14ac:dyDescent="0.2">
      <c r="D60" s="14" t="s">
        <v>154</v>
      </c>
      <c r="E60" s="16"/>
      <c r="F60" s="16"/>
      <c r="G60" s="16"/>
      <c r="H60" s="16"/>
      <c r="I60" s="16"/>
      <c r="J60" s="14"/>
      <c r="L60" s="30">
        <f t="shared" si="0"/>
        <v>0</v>
      </c>
      <c r="M60" s="30">
        <f t="shared" si="1"/>
        <v>0</v>
      </c>
      <c r="N60" s="30">
        <f t="shared" si="2"/>
        <v>0</v>
      </c>
      <c r="O60" s="30">
        <f t="shared" si="3"/>
        <v>0</v>
      </c>
      <c r="P60" s="30">
        <f t="shared" si="4"/>
        <v>0</v>
      </c>
      <c r="Q60" s="30"/>
      <c r="R60" s="30"/>
      <c r="S60" s="30"/>
    </row>
    <row r="61" spans="2:19" ht="15" customHeight="1" x14ac:dyDescent="0.2">
      <c r="D61" s="14" t="s">
        <v>155</v>
      </c>
      <c r="E61" s="16"/>
      <c r="F61" s="16"/>
      <c r="G61" s="16"/>
      <c r="H61" s="16"/>
      <c r="I61" s="16"/>
      <c r="J61" s="14"/>
      <c r="L61" s="30">
        <f t="shared" si="0"/>
        <v>0</v>
      </c>
      <c r="M61" s="30">
        <f t="shared" si="1"/>
        <v>0</v>
      </c>
      <c r="N61" s="30">
        <f t="shared" si="2"/>
        <v>0</v>
      </c>
      <c r="O61" s="30">
        <f t="shared" si="3"/>
        <v>0</v>
      </c>
      <c r="P61" s="30">
        <f t="shared" si="4"/>
        <v>0</v>
      </c>
      <c r="Q61" s="30"/>
      <c r="R61" s="30"/>
      <c r="S61" s="30"/>
    </row>
    <row r="62" spans="2:19" ht="15" customHeight="1" x14ac:dyDescent="0.2">
      <c r="D62" s="14" t="s">
        <v>156</v>
      </c>
      <c r="E62" s="16"/>
      <c r="F62" s="16"/>
      <c r="G62" s="16"/>
      <c r="H62" s="16"/>
      <c r="I62" s="16"/>
      <c r="J62" s="14"/>
      <c r="L62" s="30">
        <f t="shared" si="0"/>
        <v>0</v>
      </c>
      <c r="M62" s="30">
        <f t="shared" si="1"/>
        <v>0</v>
      </c>
      <c r="N62" s="30">
        <f t="shared" si="2"/>
        <v>0</v>
      </c>
      <c r="O62" s="30">
        <f t="shared" si="3"/>
        <v>0</v>
      </c>
      <c r="P62" s="30">
        <f t="shared" si="4"/>
        <v>0</v>
      </c>
      <c r="Q62" s="30"/>
      <c r="R62" s="30"/>
      <c r="S62" s="30"/>
    </row>
    <row r="63" spans="2:19" ht="15" customHeight="1" x14ac:dyDescent="0.2">
      <c r="D63" s="28" t="s">
        <v>157</v>
      </c>
      <c r="E63" s="31"/>
      <c r="F63" s="32"/>
      <c r="G63" s="32"/>
      <c r="H63" s="32"/>
      <c r="I63" s="33"/>
      <c r="J63" s="14"/>
      <c r="L63" s="30"/>
      <c r="M63" s="30"/>
      <c r="N63" s="30"/>
      <c r="O63" s="30"/>
      <c r="P63" s="30"/>
      <c r="Q63" s="30"/>
      <c r="R63" s="30"/>
      <c r="S63" s="30"/>
    </row>
    <row r="64" spans="2:19" ht="15" customHeight="1" x14ac:dyDescent="0.2">
      <c r="B64" s="4">
        <v>8</v>
      </c>
      <c r="C64" s="3" t="s">
        <v>269</v>
      </c>
      <c r="D64" s="14" t="s">
        <v>158</v>
      </c>
      <c r="E64" s="16"/>
      <c r="F64" s="16"/>
      <c r="G64" s="16"/>
      <c r="H64" s="16"/>
      <c r="I64" s="16"/>
      <c r="J64" s="14"/>
      <c r="L64" s="30">
        <f t="shared" si="0"/>
        <v>0</v>
      </c>
      <c r="M64" s="30">
        <f t="shared" si="1"/>
        <v>0</v>
      </c>
      <c r="N64" s="30">
        <f t="shared" si="2"/>
        <v>0</v>
      </c>
      <c r="O64" s="30">
        <f t="shared" si="3"/>
        <v>0</v>
      </c>
      <c r="P64" s="30">
        <f t="shared" si="4"/>
        <v>0</v>
      </c>
      <c r="Q64" s="30"/>
      <c r="R64" s="30"/>
      <c r="S64" s="30"/>
    </row>
    <row r="65" spans="2:19" ht="15" customHeight="1" x14ac:dyDescent="0.2">
      <c r="D65" s="14" t="s">
        <v>159</v>
      </c>
      <c r="E65" s="16"/>
      <c r="F65" s="16"/>
      <c r="G65" s="16"/>
      <c r="H65" s="16"/>
      <c r="I65" s="16"/>
      <c r="J65" s="14"/>
      <c r="L65" s="30">
        <f t="shared" si="0"/>
        <v>0</v>
      </c>
      <c r="M65" s="30">
        <f t="shared" si="1"/>
        <v>0</v>
      </c>
      <c r="N65" s="30">
        <f t="shared" si="2"/>
        <v>0</v>
      </c>
      <c r="O65" s="30">
        <f t="shared" si="3"/>
        <v>0</v>
      </c>
      <c r="P65" s="30">
        <f t="shared" si="4"/>
        <v>0</v>
      </c>
      <c r="Q65" s="30"/>
      <c r="R65" s="30"/>
      <c r="S65" s="30"/>
    </row>
    <row r="66" spans="2:19" ht="15" customHeight="1" x14ac:dyDescent="0.2">
      <c r="D66" s="14" t="s">
        <v>160</v>
      </c>
      <c r="E66" s="16"/>
      <c r="F66" s="16"/>
      <c r="G66" s="16"/>
      <c r="H66" s="16"/>
      <c r="I66" s="16"/>
      <c r="J66" s="14"/>
      <c r="L66" s="30">
        <f t="shared" si="0"/>
        <v>0</v>
      </c>
      <c r="M66" s="30">
        <f t="shared" si="1"/>
        <v>0</v>
      </c>
      <c r="N66" s="30">
        <f t="shared" si="2"/>
        <v>0</v>
      </c>
      <c r="O66" s="30">
        <f t="shared" si="3"/>
        <v>0</v>
      </c>
      <c r="P66" s="30">
        <f t="shared" si="4"/>
        <v>0</v>
      </c>
      <c r="Q66" s="30"/>
      <c r="R66" s="30"/>
      <c r="S66" s="30"/>
    </row>
    <row r="67" spans="2:19" ht="15" customHeight="1" x14ac:dyDescent="0.2">
      <c r="D67" s="14" t="s">
        <v>161</v>
      </c>
      <c r="E67" s="16"/>
      <c r="F67" s="16"/>
      <c r="G67" s="16"/>
      <c r="H67" s="16"/>
      <c r="I67" s="16"/>
      <c r="J67" s="14"/>
      <c r="L67" s="30">
        <f t="shared" si="0"/>
        <v>0</v>
      </c>
      <c r="M67" s="30">
        <f t="shared" si="1"/>
        <v>0</v>
      </c>
      <c r="N67" s="30">
        <f t="shared" si="2"/>
        <v>0</v>
      </c>
      <c r="O67" s="30">
        <f t="shared" si="3"/>
        <v>0</v>
      </c>
      <c r="P67" s="30">
        <f t="shared" si="4"/>
        <v>0</v>
      </c>
      <c r="Q67" s="30"/>
      <c r="R67" s="30"/>
      <c r="S67" s="30"/>
    </row>
    <row r="68" spans="2:19" ht="15" customHeight="1" x14ac:dyDescent="0.2">
      <c r="D68" s="14" t="s">
        <v>162</v>
      </c>
      <c r="E68" s="16"/>
      <c r="F68" s="16"/>
      <c r="G68" s="16"/>
      <c r="H68" s="16"/>
      <c r="I68" s="16"/>
      <c r="J68" s="14"/>
      <c r="L68" s="30">
        <f t="shared" si="0"/>
        <v>0</v>
      </c>
      <c r="M68" s="30">
        <f t="shared" si="1"/>
        <v>0</v>
      </c>
      <c r="N68" s="30">
        <f t="shared" si="2"/>
        <v>0</v>
      </c>
      <c r="O68" s="30">
        <f t="shared" si="3"/>
        <v>0</v>
      </c>
      <c r="P68" s="30">
        <f t="shared" si="4"/>
        <v>0</v>
      </c>
      <c r="Q68" s="30"/>
      <c r="R68" s="30"/>
      <c r="S68" s="30"/>
    </row>
    <row r="69" spans="2:19" ht="15" customHeight="1" x14ac:dyDescent="0.2">
      <c r="D69" s="29" t="s">
        <v>168</v>
      </c>
      <c r="E69" s="31"/>
      <c r="F69" s="32"/>
      <c r="G69" s="32"/>
      <c r="H69" s="32"/>
      <c r="I69" s="33"/>
      <c r="J69" s="14"/>
      <c r="L69" s="30"/>
      <c r="M69" s="30"/>
      <c r="N69" s="30"/>
      <c r="O69" s="30"/>
      <c r="P69" s="30"/>
      <c r="Q69" s="30"/>
      <c r="R69" s="30"/>
      <c r="S69" s="30"/>
    </row>
    <row r="70" spans="2:19" ht="15" customHeight="1" x14ac:dyDescent="0.2">
      <c r="B70" s="4">
        <v>9</v>
      </c>
      <c r="C70" s="3" t="s">
        <v>270</v>
      </c>
      <c r="D70" s="14" t="s">
        <v>163</v>
      </c>
      <c r="E70" s="16"/>
      <c r="F70" s="16"/>
      <c r="G70" s="16"/>
      <c r="H70" s="16"/>
      <c r="I70" s="16"/>
      <c r="J70" s="14"/>
      <c r="L70" s="30">
        <f t="shared" si="0"/>
        <v>0</v>
      </c>
      <c r="M70" s="30">
        <f t="shared" si="1"/>
        <v>0</v>
      </c>
      <c r="N70" s="30">
        <f t="shared" si="2"/>
        <v>0</v>
      </c>
      <c r="O70" s="30">
        <f t="shared" si="3"/>
        <v>0</v>
      </c>
      <c r="P70" s="30">
        <f t="shared" si="4"/>
        <v>0</v>
      </c>
      <c r="Q70" s="30"/>
      <c r="R70" s="30"/>
      <c r="S70" s="30"/>
    </row>
    <row r="71" spans="2:19" ht="15" customHeight="1" x14ac:dyDescent="0.2">
      <c r="D71" s="14" t="s">
        <v>164</v>
      </c>
      <c r="E71" s="16"/>
      <c r="F71" s="16"/>
      <c r="G71" s="16"/>
      <c r="H71" s="16"/>
      <c r="I71" s="16"/>
      <c r="J71" s="14"/>
      <c r="L71" s="30">
        <f t="shared" si="0"/>
        <v>0</v>
      </c>
      <c r="M71" s="30">
        <f t="shared" si="1"/>
        <v>0</v>
      </c>
      <c r="N71" s="30">
        <f t="shared" si="2"/>
        <v>0</v>
      </c>
      <c r="O71" s="30">
        <f t="shared" si="3"/>
        <v>0</v>
      </c>
      <c r="P71" s="30">
        <f t="shared" si="4"/>
        <v>0</v>
      </c>
      <c r="Q71" s="30"/>
      <c r="R71" s="30"/>
      <c r="S71" s="30"/>
    </row>
    <row r="72" spans="2:19" ht="15" customHeight="1" x14ac:dyDescent="0.2">
      <c r="D72" s="14" t="s">
        <v>165</v>
      </c>
      <c r="E72" s="16"/>
      <c r="F72" s="16"/>
      <c r="G72" s="16"/>
      <c r="H72" s="16"/>
      <c r="I72" s="16"/>
      <c r="J72" s="14"/>
      <c r="L72" s="30">
        <f t="shared" si="0"/>
        <v>0</v>
      </c>
      <c r="M72" s="30">
        <f t="shared" si="1"/>
        <v>0</v>
      </c>
      <c r="N72" s="30">
        <f t="shared" si="2"/>
        <v>0</v>
      </c>
      <c r="O72" s="30">
        <f t="shared" si="3"/>
        <v>0</v>
      </c>
      <c r="P72" s="30">
        <f t="shared" si="4"/>
        <v>0</v>
      </c>
      <c r="Q72" s="30"/>
      <c r="R72" s="30"/>
      <c r="S72" s="30"/>
    </row>
    <row r="73" spans="2:19" ht="15" customHeight="1" x14ac:dyDescent="0.2">
      <c r="D73" s="14" t="s">
        <v>166</v>
      </c>
      <c r="E73" s="16"/>
      <c r="F73" s="16"/>
      <c r="G73" s="16"/>
      <c r="H73" s="16"/>
      <c r="I73" s="16"/>
      <c r="J73" s="14"/>
      <c r="L73" s="30">
        <f t="shared" ref="L73:L99" si="5">IF(E73="x",1,0)</f>
        <v>0</v>
      </c>
      <c r="M73" s="30">
        <f t="shared" ref="M73:M99" si="6">IF(F73="x",2,0)</f>
        <v>0</v>
      </c>
      <c r="N73" s="30">
        <f t="shared" ref="N73:N99" si="7">IF(G73="x",3,0)</f>
        <v>0</v>
      </c>
      <c r="O73" s="30">
        <f t="shared" ref="O73:O99" si="8">IF(H73="x",4,0)</f>
        <v>0</v>
      </c>
      <c r="P73" s="30">
        <f t="shared" ref="P73:P99" si="9">IF(I73="x",5,0)</f>
        <v>0</v>
      </c>
      <c r="Q73" s="30"/>
      <c r="R73" s="30"/>
      <c r="S73" s="30"/>
    </row>
    <row r="74" spans="2:19" ht="15" customHeight="1" x14ac:dyDescent="0.2">
      <c r="D74" s="14" t="s">
        <v>167</v>
      </c>
      <c r="E74" s="16"/>
      <c r="F74" s="16"/>
      <c r="G74" s="16"/>
      <c r="H74" s="16"/>
      <c r="I74" s="16"/>
      <c r="J74" s="14"/>
      <c r="L74" s="30">
        <f t="shared" si="5"/>
        <v>0</v>
      </c>
      <c r="M74" s="30">
        <f t="shared" si="6"/>
        <v>0</v>
      </c>
      <c r="N74" s="30">
        <f t="shared" si="7"/>
        <v>0</v>
      </c>
      <c r="O74" s="30">
        <f t="shared" si="8"/>
        <v>0</v>
      </c>
      <c r="P74" s="30">
        <f t="shared" si="9"/>
        <v>0</v>
      </c>
      <c r="Q74" s="30"/>
      <c r="R74" s="30"/>
      <c r="S74" s="30"/>
    </row>
    <row r="75" spans="2:19" ht="15" customHeight="1" x14ac:dyDescent="0.2">
      <c r="D75" s="28" t="s">
        <v>169</v>
      </c>
      <c r="E75" s="31"/>
      <c r="F75" s="32"/>
      <c r="G75" s="32"/>
      <c r="H75" s="32"/>
      <c r="I75" s="33"/>
      <c r="J75" s="14"/>
      <c r="L75" s="30"/>
      <c r="M75" s="30"/>
      <c r="N75" s="30"/>
      <c r="O75" s="30"/>
      <c r="P75" s="30"/>
      <c r="Q75" s="30"/>
      <c r="R75" s="30"/>
      <c r="S75" s="30"/>
    </row>
    <row r="76" spans="2:19" ht="15" customHeight="1" x14ac:dyDescent="0.2">
      <c r="B76" s="4">
        <v>10</v>
      </c>
      <c r="C76" s="3" t="s">
        <v>271</v>
      </c>
      <c r="D76" s="14" t="s">
        <v>170</v>
      </c>
      <c r="E76" s="16"/>
      <c r="F76" s="16"/>
      <c r="G76" s="16"/>
      <c r="H76" s="16"/>
      <c r="I76" s="16"/>
      <c r="J76" s="14"/>
      <c r="L76" s="30">
        <f t="shared" si="5"/>
        <v>0</v>
      </c>
      <c r="M76" s="30">
        <f t="shared" si="6"/>
        <v>0</v>
      </c>
      <c r="N76" s="30">
        <f t="shared" si="7"/>
        <v>0</v>
      </c>
      <c r="O76" s="30">
        <f t="shared" si="8"/>
        <v>0</v>
      </c>
      <c r="P76" s="30">
        <f t="shared" si="9"/>
        <v>0</v>
      </c>
      <c r="Q76" s="30"/>
      <c r="R76" s="30"/>
      <c r="S76" s="30"/>
    </row>
    <row r="77" spans="2:19" ht="15" customHeight="1" x14ac:dyDescent="0.2">
      <c r="D77" s="14" t="s">
        <v>171</v>
      </c>
      <c r="E77" s="16"/>
      <c r="F77" s="16"/>
      <c r="G77" s="16"/>
      <c r="H77" s="16"/>
      <c r="I77" s="16"/>
      <c r="J77" s="14"/>
      <c r="L77" s="30">
        <f t="shared" si="5"/>
        <v>0</v>
      </c>
      <c r="M77" s="30">
        <f t="shared" si="6"/>
        <v>0</v>
      </c>
      <c r="N77" s="30">
        <f t="shared" si="7"/>
        <v>0</v>
      </c>
      <c r="O77" s="30">
        <f t="shared" si="8"/>
        <v>0</v>
      </c>
      <c r="P77" s="30">
        <f t="shared" si="9"/>
        <v>0</v>
      </c>
      <c r="Q77" s="30"/>
      <c r="R77" s="30"/>
      <c r="S77" s="30"/>
    </row>
    <row r="78" spans="2:19" ht="15" customHeight="1" x14ac:dyDescent="0.2">
      <c r="D78" s="14" t="s">
        <v>172</v>
      </c>
      <c r="E78" s="16"/>
      <c r="F78" s="16"/>
      <c r="G78" s="16"/>
      <c r="H78" s="16"/>
      <c r="I78" s="16"/>
      <c r="J78" s="14"/>
      <c r="L78" s="30">
        <f t="shared" si="5"/>
        <v>0</v>
      </c>
      <c r="M78" s="30">
        <f t="shared" si="6"/>
        <v>0</v>
      </c>
      <c r="N78" s="30">
        <f t="shared" si="7"/>
        <v>0</v>
      </c>
      <c r="O78" s="30">
        <f t="shared" si="8"/>
        <v>0</v>
      </c>
      <c r="P78" s="30">
        <f t="shared" si="9"/>
        <v>0</v>
      </c>
      <c r="Q78" s="30"/>
      <c r="R78" s="30"/>
      <c r="S78" s="30"/>
    </row>
    <row r="79" spans="2:19" ht="15" customHeight="1" x14ac:dyDescent="0.2">
      <c r="D79" s="14" t="s">
        <v>173</v>
      </c>
      <c r="E79" s="16"/>
      <c r="F79" s="16"/>
      <c r="G79" s="16"/>
      <c r="H79" s="16"/>
      <c r="I79" s="16"/>
      <c r="J79" s="14"/>
      <c r="L79" s="30">
        <f t="shared" si="5"/>
        <v>0</v>
      </c>
      <c r="M79" s="30">
        <f t="shared" si="6"/>
        <v>0</v>
      </c>
      <c r="N79" s="30">
        <f t="shared" si="7"/>
        <v>0</v>
      </c>
      <c r="O79" s="30">
        <f t="shared" si="8"/>
        <v>0</v>
      </c>
      <c r="P79" s="30">
        <f t="shared" si="9"/>
        <v>0</v>
      </c>
      <c r="Q79" s="30"/>
      <c r="R79" s="30"/>
      <c r="S79" s="30"/>
    </row>
    <row r="80" spans="2:19" ht="15" customHeight="1" x14ac:dyDescent="0.2">
      <c r="D80" s="14" t="s">
        <v>174</v>
      </c>
      <c r="E80" s="16"/>
      <c r="F80" s="16"/>
      <c r="G80" s="16"/>
      <c r="H80" s="16"/>
      <c r="I80" s="16"/>
      <c r="J80" s="14"/>
      <c r="L80" s="30">
        <f t="shared" si="5"/>
        <v>0</v>
      </c>
      <c r="M80" s="30">
        <f t="shared" si="6"/>
        <v>0</v>
      </c>
      <c r="N80" s="30">
        <f t="shared" si="7"/>
        <v>0</v>
      </c>
      <c r="O80" s="30">
        <f t="shared" si="8"/>
        <v>0</v>
      </c>
      <c r="P80" s="30">
        <f t="shared" si="9"/>
        <v>0</v>
      </c>
      <c r="Q80" s="30"/>
      <c r="R80" s="30"/>
      <c r="S80" s="30"/>
    </row>
    <row r="81" spans="2:19" ht="15" customHeight="1" x14ac:dyDescent="0.2">
      <c r="D81" s="14" t="s">
        <v>175</v>
      </c>
      <c r="E81" s="16"/>
      <c r="F81" s="16"/>
      <c r="G81" s="16"/>
      <c r="H81" s="16"/>
      <c r="I81" s="16"/>
      <c r="J81" s="14"/>
      <c r="L81" s="30">
        <f t="shared" si="5"/>
        <v>0</v>
      </c>
      <c r="M81" s="30">
        <f t="shared" si="6"/>
        <v>0</v>
      </c>
      <c r="N81" s="30">
        <f t="shared" si="7"/>
        <v>0</v>
      </c>
      <c r="O81" s="30">
        <f t="shared" si="8"/>
        <v>0</v>
      </c>
      <c r="P81" s="30">
        <f t="shared" si="9"/>
        <v>0</v>
      </c>
      <c r="Q81" s="30">
        <f>SUM(L37:P81)</f>
        <v>0</v>
      </c>
      <c r="R81" s="30">
        <f>Q81/37*2</f>
        <v>0</v>
      </c>
      <c r="S81" s="30"/>
    </row>
    <row r="82" spans="2:19" ht="15" customHeight="1" x14ac:dyDescent="0.2">
      <c r="D82" s="22" t="s">
        <v>176</v>
      </c>
      <c r="E82" s="22"/>
      <c r="F82" s="22"/>
      <c r="G82" s="22"/>
      <c r="H82" s="22"/>
      <c r="I82" s="22"/>
      <c r="J82" s="22"/>
      <c r="L82" s="30"/>
      <c r="M82" s="30"/>
      <c r="N82" s="30"/>
      <c r="O82" s="30"/>
      <c r="P82" s="30"/>
      <c r="Q82" s="30"/>
      <c r="R82" s="30"/>
      <c r="S82" s="30"/>
    </row>
    <row r="83" spans="2:19" ht="15" customHeight="1" x14ac:dyDescent="0.2">
      <c r="B83" s="4">
        <v>11</v>
      </c>
      <c r="C83" s="3" t="s">
        <v>272</v>
      </c>
      <c r="D83" s="14" t="s">
        <v>177</v>
      </c>
      <c r="E83" s="16"/>
      <c r="F83" s="16"/>
      <c r="G83" s="16"/>
      <c r="H83" s="16"/>
      <c r="I83" s="16"/>
      <c r="J83" s="14"/>
      <c r="L83" s="30">
        <f t="shared" si="5"/>
        <v>0</v>
      </c>
      <c r="M83" s="30">
        <f t="shared" si="6"/>
        <v>0</v>
      </c>
      <c r="N83" s="30">
        <f t="shared" si="7"/>
        <v>0</v>
      </c>
      <c r="O83" s="30">
        <f t="shared" si="8"/>
        <v>0</v>
      </c>
      <c r="P83" s="30">
        <f t="shared" si="9"/>
        <v>0</v>
      </c>
      <c r="Q83" s="30"/>
      <c r="R83" s="30"/>
      <c r="S83" s="30"/>
    </row>
    <row r="84" spans="2:19" ht="15" customHeight="1" x14ac:dyDescent="0.2">
      <c r="B84" s="4">
        <v>12</v>
      </c>
      <c r="C84" s="3" t="s">
        <v>273</v>
      </c>
      <c r="D84" s="14" t="s">
        <v>178</v>
      </c>
      <c r="E84" s="16"/>
      <c r="F84" s="16"/>
      <c r="G84" s="16"/>
      <c r="H84" s="16"/>
      <c r="I84" s="16"/>
      <c r="J84" s="14"/>
      <c r="L84" s="30">
        <f t="shared" si="5"/>
        <v>0</v>
      </c>
      <c r="M84" s="30">
        <f t="shared" si="6"/>
        <v>0</v>
      </c>
      <c r="N84" s="30">
        <f t="shared" si="7"/>
        <v>0</v>
      </c>
      <c r="O84" s="30">
        <f t="shared" si="8"/>
        <v>0</v>
      </c>
      <c r="P84" s="30">
        <f t="shared" si="9"/>
        <v>0</v>
      </c>
      <c r="Q84" s="30"/>
      <c r="R84" s="30"/>
      <c r="S84" s="30"/>
    </row>
    <row r="85" spans="2:19" ht="15" customHeight="1" x14ac:dyDescent="0.2">
      <c r="B85" s="4">
        <v>13</v>
      </c>
      <c r="C85" s="3" t="s">
        <v>274</v>
      </c>
      <c r="D85" s="14" t="s">
        <v>179</v>
      </c>
      <c r="E85" s="16"/>
      <c r="F85" s="16"/>
      <c r="G85" s="16"/>
      <c r="H85" s="16"/>
      <c r="I85" s="16"/>
      <c r="J85" s="14"/>
      <c r="L85" s="30">
        <f t="shared" si="5"/>
        <v>0</v>
      </c>
      <c r="M85" s="30">
        <f t="shared" si="6"/>
        <v>0</v>
      </c>
      <c r="N85" s="30">
        <f t="shared" si="7"/>
        <v>0</v>
      </c>
      <c r="O85" s="30">
        <f t="shared" si="8"/>
        <v>0</v>
      </c>
      <c r="P85" s="30">
        <f t="shared" si="9"/>
        <v>0</v>
      </c>
      <c r="Q85" s="30"/>
      <c r="R85" s="30"/>
      <c r="S85" s="30"/>
    </row>
    <row r="86" spans="2:19" ht="15" customHeight="1" x14ac:dyDescent="0.2">
      <c r="D86" s="14" t="s">
        <v>180</v>
      </c>
      <c r="E86" s="16"/>
      <c r="F86" s="16"/>
      <c r="G86" s="16"/>
      <c r="H86" s="16"/>
      <c r="I86" s="16"/>
      <c r="J86" s="14"/>
      <c r="L86" s="30">
        <f t="shared" si="5"/>
        <v>0</v>
      </c>
      <c r="M86" s="30">
        <f t="shared" si="6"/>
        <v>0</v>
      </c>
      <c r="N86" s="30">
        <f t="shared" si="7"/>
        <v>0</v>
      </c>
      <c r="O86" s="30">
        <f t="shared" si="8"/>
        <v>0</v>
      </c>
      <c r="P86" s="30">
        <f t="shared" si="9"/>
        <v>0</v>
      </c>
      <c r="Q86" s="30"/>
      <c r="R86" s="30"/>
      <c r="S86" s="30"/>
    </row>
    <row r="87" spans="2:19" ht="15" customHeight="1" x14ac:dyDescent="0.2">
      <c r="D87" s="14" t="s">
        <v>181</v>
      </c>
      <c r="E87" s="16"/>
      <c r="F87" s="16"/>
      <c r="G87" s="16"/>
      <c r="H87" s="16"/>
      <c r="I87" s="16"/>
      <c r="J87" s="14"/>
      <c r="L87" s="30">
        <f t="shared" si="5"/>
        <v>0</v>
      </c>
      <c r="M87" s="30">
        <f t="shared" si="6"/>
        <v>0</v>
      </c>
      <c r="N87" s="30">
        <f t="shared" si="7"/>
        <v>0</v>
      </c>
      <c r="O87" s="30">
        <f t="shared" si="8"/>
        <v>0</v>
      </c>
      <c r="P87" s="30">
        <f t="shared" si="9"/>
        <v>0</v>
      </c>
      <c r="Q87" s="30"/>
      <c r="R87" s="30"/>
      <c r="S87" s="30"/>
    </row>
    <row r="88" spans="2:19" ht="15" customHeight="1" x14ac:dyDescent="0.2">
      <c r="D88" s="14" t="s">
        <v>182</v>
      </c>
      <c r="E88" s="16"/>
      <c r="F88" s="16"/>
      <c r="G88" s="16"/>
      <c r="H88" s="16"/>
      <c r="I88" s="16"/>
      <c r="J88" s="14"/>
      <c r="L88" s="30">
        <f t="shared" si="5"/>
        <v>0</v>
      </c>
      <c r="M88" s="30">
        <f t="shared" si="6"/>
        <v>0</v>
      </c>
      <c r="N88" s="30">
        <f t="shared" si="7"/>
        <v>0</v>
      </c>
      <c r="O88" s="30">
        <f t="shared" si="8"/>
        <v>0</v>
      </c>
      <c r="P88" s="30">
        <f t="shared" si="9"/>
        <v>0</v>
      </c>
      <c r="Q88" s="30"/>
      <c r="R88" s="30"/>
      <c r="S88" s="30"/>
    </row>
    <row r="89" spans="2:19" ht="15" customHeight="1" x14ac:dyDescent="0.2">
      <c r="D89" s="14" t="s">
        <v>183</v>
      </c>
      <c r="E89" s="16"/>
      <c r="F89" s="16"/>
      <c r="G89" s="16"/>
      <c r="H89" s="16"/>
      <c r="I89" s="16"/>
      <c r="J89" s="14"/>
      <c r="L89" s="30">
        <f t="shared" si="5"/>
        <v>0</v>
      </c>
      <c r="M89" s="30">
        <f t="shared" si="6"/>
        <v>0</v>
      </c>
      <c r="N89" s="30">
        <f t="shared" si="7"/>
        <v>0</v>
      </c>
      <c r="O89" s="30">
        <f t="shared" si="8"/>
        <v>0</v>
      </c>
      <c r="P89" s="30">
        <f t="shared" si="9"/>
        <v>0</v>
      </c>
      <c r="Q89" s="30"/>
      <c r="R89" s="30"/>
      <c r="S89" s="30"/>
    </row>
    <row r="90" spans="2:19" ht="15" customHeight="1" x14ac:dyDescent="0.2">
      <c r="D90" s="14" t="s">
        <v>184</v>
      </c>
      <c r="E90" s="16"/>
      <c r="F90" s="16"/>
      <c r="G90" s="16"/>
      <c r="H90" s="16"/>
      <c r="I90" s="16"/>
      <c r="J90" s="14"/>
      <c r="L90" s="30">
        <f t="shared" si="5"/>
        <v>0</v>
      </c>
      <c r="M90" s="30">
        <f t="shared" si="6"/>
        <v>0</v>
      </c>
      <c r="N90" s="30">
        <f t="shared" si="7"/>
        <v>0</v>
      </c>
      <c r="O90" s="30">
        <f t="shared" si="8"/>
        <v>0</v>
      </c>
      <c r="P90" s="30">
        <f t="shared" si="9"/>
        <v>0</v>
      </c>
      <c r="Q90" s="30"/>
      <c r="R90" s="30"/>
      <c r="S90" s="30"/>
    </row>
    <row r="91" spans="2:19" ht="15" customHeight="1" x14ac:dyDescent="0.2">
      <c r="D91" s="14" t="s">
        <v>185</v>
      </c>
      <c r="E91" s="16"/>
      <c r="F91" s="16"/>
      <c r="G91" s="16"/>
      <c r="H91" s="16"/>
      <c r="I91" s="16"/>
      <c r="J91" s="14"/>
      <c r="L91" s="30">
        <f t="shared" si="5"/>
        <v>0</v>
      </c>
      <c r="M91" s="30">
        <f t="shared" si="6"/>
        <v>0</v>
      </c>
      <c r="N91" s="30">
        <f t="shared" si="7"/>
        <v>0</v>
      </c>
      <c r="O91" s="30">
        <f t="shared" si="8"/>
        <v>0</v>
      </c>
      <c r="P91" s="30">
        <f t="shared" si="9"/>
        <v>0</v>
      </c>
      <c r="Q91" s="30"/>
      <c r="R91" s="30"/>
      <c r="S91" s="30"/>
    </row>
    <row r="92" spans="2:19" ht="15" customHeight="1" x14ac:dyDescent="0.2">
      <c r="D92" s="14" t="s">
        <v>186</v>
      </c>
      <c r="E92" s="16"/>
      <c r="F92" s="16"/>
      <c r="G92" s="16"/>
      <c r="H92" s="16"/>
      <c r="I92" s="16"/>
      <c r="J92" s="14"/>
      <c r="L92" s="30">
        <f t="shared" si="5"/>
        <v>0</v>
      </c>
      <c r="M92" s="30">
        <f t="shared" si="6"/>
        <v>0</v>
      </c>
      <c r="N92" s="30">
        <f t="shared" si="7"/>
        <v>0</v>
      </c>
      <c r="O92" s="30">
        <f t="shared" si="8"/>
        <v>0</v>
      </c>
      <c r="P92" s="30">
        <f t="shared" si="9"/>
        <v>0</v>
      </c>
      <c r="Q92" s="30"/>
      <c r="R92" s="30"/>
      <c r="S92" s="30"/>
    </row>
    <row r="93" spans="2:19" ht="15" customHeight="1" x14ac:dyDescent="0.2">
      <c r="D93" s="14" t="s">
        <v>187</v>
      </c>
      <c r="E93" s="16"/>
      <c r="F93" s="16"/>
      <c r="G93" s="16"/>
      <c r="H93" s="16"/>
      <c r="I93" s="16"/>
      <c r="J93" s="14"/>
      <c r="L93" s="30">
        <f t="shared" si="5"/>
        <v>0</v>
      </c>
      <c r="M93" s="30">
        <f t="shared" si="6"/>
        <v>0</v>
      </c>
      <c r="N93" s="30">
        <f t="shared" si="7"/>
        <v>0</v>
      </c>
      <c r="O93" s="30">
        <f t="shared" si="8"/>
        <v>0</v>
      </c>
      <c r="P93" s="30">
        <f t="shared" si="9"/>
        <v>0</v>
      </c>
      <c r="Q93" s="30">
        <f>SUM(L83:P93)</f>
        <v>0</v>
      </c>
      <c r="R93" s="30">
        <f>Q93/11*2</f>
        <v>0</v>
      </c>
      <c r="S93" s="30"/>
    </row>
    <row r="94" spans="2:19" ht="15" customHeight="1" x14ac:dyDescent="0.2">
      <c r="D94" s="22" t="s">
        <v>188</v>
      </c>
      <c r="E94" s="22"/>
      <c r="F94" s="22"/>
      <c r="G94" s="22"/>
      <c r="H94" s="22"/>
      <c r="I94" s="22"/>
      <c r="J94" s="22"/>
      <c r="L94" s="30"/>
      <c r="M94" s="30"/>
      <c r="N94" s="30"/>
      <c r="O94" s="30"/>
      <c r="P94" s="30"/>
      <c r="Q94" s="30"/>
      <c r="R94" s="30"/>
      <c r="S94" s="30"/>
    </row>
    <row r="95" spans="2:19" ht="15" customHeight="1" x14ac:dyDescent="0.2">
      <c r="B95" s="4">
        <v>14</v>
      </c>
      <c r="C95" s="3" t="s">
        <v>275</v>
      </c>
      <c r="D95" s="14" t="s">
        <v>166</v>
      </c>
      <c r="E95" s="16"/>
      <c r="F95" s="16"/>
      <c r="G95" s="16"/>
      <c r="H95" s="16"/>
      <c r="I95" s="16"/>
      <c r="J95" s="14"/>
      <c r="L95" s="30">
        <f t="shared" si="5"/>
        <v>0</v>
      </c>
      <c r="M95" s="30">
        <f t="shared" si="6"/>
        <v>0</v>
      </c>
      <c r="N95" s="30">
        <f t="shared" si="7"/>
        <v>0</v>
      </c>
      <c r="O95" s="30">
        <f t="shared" si="8"/>
        <v>0</v>
      </c>
      <c r="P95" s="30">
        <f t="shared" si="9"/>
        <v>0</v>
      </c>
      <c r="Q95" s="30"/>
      <c r="R95" s="30"/>
      <c r="S95" s="30"/>
    </row>
    <row r="96" spans="2:19" ht="15" customHeight="1" x14ac:dyDescent="0.2">
      <c r="D96" s="14" t="s">
        <v>189</v>
      </c>
      <c r="E96" s="16"/>
      <c r="F96" s="16"/>
      <c r="G96" s="16"/>
      <c r="H96" s="16"/>
      <c r="I96" s="16"/>
      <c r="J96" s="14"/>
      <c r="L96" s="30">
        <f t="shared" si="5"/>
        <v>0</v>
      </c>
      <c r="M96" s="30">
        <f t="shared" si="6"/>
        <v>0</v>
      </c>
      <c r="N96" s="30">
        <f t="shared" si="7"/>
        <v>0</v>
      </c>
      <c r="O96" s="30">
        <f t="shared" si="8"/>
        <v>0</v>
      </c>
      <c r="P96" s="30">
        <f t="shared" si="9"/>
        <v>0</v>
      </c>
      <c r="Q96" s="30"/>
      <c r="R96" s="30"/>
      <c r="S96" s="30"/>
    </row>
    <row r="97" spans="4:19" ht="15" customHeight="1" x14ac:dyDescent="0.2">
      <c r="D97" s="14" t="s">
        <v>190</v>
      </c>
      <c r="E97" s="16"/>
      <c r="F97" s="16"/>
      <c r="G97" s="16"/>
      <c r="H97" s="16"/>
      <c r="I97" s="16"/>
      <c r="J97" s="14"/>
      <c r="L97" s="30">
        <f t="shared" si="5"/>
        <v>0</v>
      </c>
      <c r="M97" s="30">
        <f t="shared" si="6"/>
        <v>0</v>
      </c>
      <c r="N97" s="30">
        <f t="shared" si="7"/>
        <v>0</v>
      </c>
      <c r="O97" s="30">
        <f t="shared" si="8"/>
        <v>0</v>
      </c>
      <c r="P97" s="30">
        <f t="shared" si="9"/>
        <v>0</v>
      </c>
      <c r="Q97" s="30"/>
      <c r="R97" s="30"/>
      <c r="S97" s="30"/>
    </row>
    <row r="98" spans="4:19" ht="15" customHeight="1" x14ac:dyDescent="0.2">
      <c r="D98" s="14" t="s">
        <v>191</v>
      </c>
      <c r="E98" s="16"/>
      <c r="F98" s="16"/>
      <c r="G98" s="16"/>
      <c r="H98" s="16"/>
      <c r="I98" s="16"/>
      <c r="J98" s="14"/>
      <c r="L98" s="30">
        <f t="shared" si="5"/>
        <v>0</v>
      </c>
      <c r="M98" s="30">
        <f t="shared" si="6"/>
        <v>0</v>
      </c>
      <c r="N98" s="30">
        <f t="shared" si="7"/>
        <v>0</v>
      </c>
      <c r="O98" s="30">
        <f t="shared" si="8"/>
        <v>0</v>
      </c>
      <c r="P98" s="30">
        <f t="shared" si="9"/>
        <v>0</v>
      </c>
      <c r="Q98" s="30"/>
      <c r="R98" s="30"/>
      <c r="S98" s="30"/>
    </row>
    <row r="99" spans="4:19" ht="15" customHeight="1" x14ac:dyDescent="0.2">
      <c r="D99" s="14" t="s">
        <v>192</v>
      </c>
      <c r="E99" s="16"/>
      <c r="F99" s="16"/>
      <c r="G99" s="16"/>
      <c r="H99" s="16"/>
      <c r="I99" s="16"/>
      <c r="J99" s="14"/>
      <c r="L99" s="30">
        <f t="shared" si="5"/>
        <v>0</v>
      </c>
      <c r="M99" s="30">
        <f t="shared" si="6"/>
        <v>0</v>
      </c>
      <c r="N99" s="30">
        <f t="shared" si="7"/>
        <v>0</v>
      </c>
      <c r="O99" s="30">
        <f t="shared" si="8"/>
        <v>0</v>
      </c>
      <c r="P99" s="30">
        <f t="shared" si="9"/>
        <v>0</v>
      </c>
      <c r="Q99" s="30">
        <f>SUM(L95:P99)</f>
        <v>0</v>
      </c>
      <c r="R99" s="30">
        <f>Q99/5*2</f>
        <v>0</v>
      </c>
      <c r="S99" s="30"/>
    </row>
    <row r="100" spans="4:19" ht="15" customHeight="1" x14ac:dyDescent="0.2">
      <c r="L100" s="30"/>
      <c r="M100" s="30"/>
      <c r="N100" s="30"/>
      <c r="O100" s="30"/>
      <c r="P100" s="30"/>
      <c r="Q100" s="30"/>
      <c r="R100" s="30"/>
      <c r="S100" s="30"/>
    </row>
    <row r="101" spans="4:19" ht="15" customHeight="1" x14ac:dyDescent="0.2">
      <c r="L101" s="30"/>
      <c r="M101" s="30"/>
      <c r="N101" s="30"/>
      <c r="O101" s="30"/>
      <c r="P101" s="30" t="s">
        <v>188</v>
      </c>
      <c r="Q101" s="30">
        <f>R99</f>
        <v>0</v>
      </c>
      <c r="R101" s="30"/>
      <c r="S101" s="30"/>
    </row>
    <row r="102" spans="4:19" ht="15" customHeight="1" x14ac:dyDescent="0.2">
      <c r="L102" s="30"/>
      <c r="M102" s="30"/>
      <c r="N102" s="30"/>
      <c r="O102" s="30"/>
      <c r="P102" s="30" t="s">
        <v>176</v>
      </c>
      <c r="Q102" s="30">
        <f>R93</f>
        <v>0</v>
      </c>
      <c r="R102" s="30"/>
      <c r="S102" s="30"/>
    </row>
    <row r="103" spans="4:19" ht="15" customHeight="1" x14ac:dyDescent="0.2">
      <c r="L103" s="30"/>
      <c r="M103" s="30"/>
      <c r="N103" s="30"/>
      <c r="O103" s="30"/>
      <c r="P103" s="30" t="s">
        <v>130</v>
      </c>
      <c r="Q103" s="30">
        <f>R81</f>
        <v>0</v>
      </c>
      <c r="R103" s="30"/>
      <c r="S103" s="30"/>
    </row>
    <row r="104" spans="4:19" ht="15" customHeight="1" x14ac:dyDescent="0.2">
      <c r="L104" s="30"/>
      <c r="M104" s="30"/>
      <c r="N104" s="30"/>
      <c r="O104" s="30"/>
      <c r="P104" s="30" t="s">
        <v>322</v>
      </c>
      <c r="Q104" s="30">
        <f>R35</f>
        <v>0</v>
      </c>
      <c r="R104" s="30"/>
      <c r="S104" s="30"/>
    </row>
    <row r="105" spans="4:19" ht="15" customHeight="1" x14ac:dyDescent="0.2">
      <c r="L105" s="30"/>
      <c r="M105" s="30"/>
      <c r="N105" s="30"/>
      <c r="O105" s="30"/>
      <c r="P105" s="30" t="s">
        <v>323</v>
      </c>
      <c r="Q105" s="30">
        <f>R18</f>
        <v>0</v>
      </c>
      <c r="R105" s="30"/>
      <c r="S105" s="30"/>
    </row>
    <row r="106" spans="4:19" ht="15" customHeight="1" x14ac:dyDescent="0.2">
      <c r="L106" s="30"/>
      <c r="M106" s="30"/>
      <c r="N106" s="30"/>
      <c r="O106" s="30"/>
      <c r="P106" s="30"/>
      <c r="Q106" s="30"/>
      <c r="R106" s="30"/>
      <c r="S106" s="30"/>
    </row>
  </sheetData>
  <sheetProtection algorithmName="SHA-512" hashValue="DpSLMLYVVqSTWdMwrZmRMUsgFm8aJayQUqPZ8odXNQJo8qBJJVKveyEKOghkFrUTZ7ZqpoMuy9qTSSNvFB7iDA==" saltValue="D8YS/eSiDBBHMtUslwWAiQ==" spinCount="100000" sheet="1" objects="1" scenarios="1"/>
  <mergeCells count="5">
    <mergeCell ref="D82:J82"/>
    <mergeCell ref="D94:J94"/>
    <mergeCell ref="D7:J7"/>
    <mergeCell ref="D19:J19"/>
    <mergeCell ref="D36:J36"/>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9"/>
  <sheetViews>
    <sheetView showGridLines="0" showRowColHeaders="0" workbookViewId="0">
      <selection activeCell="E8" sqref="E8"/>
    </sheetView>
  </sheetViews>
  <sheetFormatPr defaultColWidth="9.109375" defaultRowHeight="15" customHeight="1" x14ac:dyDescent="0.2"/>
  <cols>
    <col min="1" max="1" width="4.21875" style="3" customWidth="1"/>
    <col min="2" max="2" width="4.33203125" style="4" customWidth="1"/>
    <col min="3" max="3" width="64.6640625" style="3" customWidth="1"/>
    <col min="4" max="4" width="52.88671875" style="3" customWidth="1"/>
    <col min="5" max="9" width="5.6640625" style="4" customWidth="1"/>
    <col min="10" max="10" width="45.5546875" style="3" customWidth="1"/>
    <col min="11" max="16384" width="9.109375" style="3"/>
  </cols>
  <sheetData>
    <row r="1" spans="1:18" ht="15" customHeight="1" x14ac:dyDescent="0.25">
      <c r="A1" s="1"/>
      <c r="D1" s="1"/>
      <c r="E1" s="2"/>
      <c r="F1" s="2"/>
      <c r="G1" s="2"/>
      <c r="H1" s="2"/>
      <c r="I1" s="2"/>
      <c r="J1" s="1"/>
    </row>
    <row r="2" spans="1:18" ht="15" customHeight="1" x14ac:dyDescent="0.25">
      <c r="A2" s="1"/>
      <c r="D2" s="15" t="s">
        <v>310</v>
      </c>
      <c r="E2" s="2"/>
      <c r="F2" s="2"/>
      <c r="G2" s="2"/>
      <c r="H2" s="2"/>
      <c r="I2" s="2"/>
      <c r="J2" s="1"/>
    </row>
    <row r="3" spans="1:18" ht="15" customHeight="1" x14ac:dyDescent="0.25">
      <c r="A3" s="1"/>
      <c r="D3" s="15" t="s">
        <v>311</v>
      </c>
      <c r="E3" s="2"/>
      <c r="F3" s="2"/>
      <c r="G3" s="2"/>
      <c r="H3" s="2"/>
      <c r="I3" s="2"/>
      <c r="J3" s="1"/>
    </row>
    <row r="4" spans="1:18" ht="15" customHeight="1" x14ac:dyDescent="0.25">
      <c r="A4" s="1"/>
      <c r="D4" s="15" t="s">
        <v>313</v>
      </c>
      <c r="E4" s="2"/>
      <c r="F4" s="2"/>
      <c r="G4" s="2"/>
      <c r="H4" s="2"/>
      <c r="I4" s="2"/>
      <c r="J4" s="1"/>
    </row>
    <row r="5" spans="1:18" ht="15" customHeight="1" x14ac:dyDescent="0.25">
      <c r="A5" s="1"/>
      <c r="D5" s="1"/>
      <c r="E5" s="2"/>
      <c r="F5" s="2"/>
      <c r="G5" s="2"/>
      <c r="H5" s="2"/>
      <c r="I5" s="2"/>
      <c r="J5" s="1"/>
    </row>
    <row r="6" spans="1:18" ht="15" customHeight="1" x14ac:dyDescent="0.25">
      <c r="A6" s="1"/>
      <c r="C6" s="10" t="s">
        <v>232</v>
      </c>
      <c r="D6" s="20" t="s">
        <v>0</v>
      </c>
      <c r="E6" s="21">
        <v>1</v>
      </c>
      <c r="F6" s="21">
        <v>2</v>
      </c>
      <c r="G6" s="21">
        <v>3</v>
      </c>
      <c r="H6" s="21">
        <v>4</v>
      </c>
      <c r="I6" s="21">
        <v>5</v>
      </c>
      <c r="J6" s="20" t="s">
        <v>1</v>
      </c>
    </row>
    <row r="7" spans="1:18" ht="15" customHeight="1" x14ac:dyDescent="0.2">
      <c r="D7" s="22" t="s">
        <v>193</v>
      </c>
      <c r="E7" s="22"/>
      <c r="F7" s="22"/>
      <c r="G7" s="22"/>
      <c r="H7" s="22"/>
      <c r="I7" s="22"/>
      <c r="J7" s="22"/>
    </row>
    <row r="8" spans="1:18" ht="15" customHeight="1" x14ac:dyDescent="0.2">
      <c r="B8" s="4">
        <v>1</v>
      </c>
      <c r="C8" s="3" t="s">
        <v>276</v>
      </c>
      <c r="D8" s="14" t="s">
        <v>315</v>
      </c>
      <c r="E8" s="16"/>
      <c r="F8" s="16"/>
      <c r="G8" s="16"/>
      <c r="H8" s="16"/>
      <c r="I8" s="16"/>
      <c r="J8" s="14"/>
      <c r="L8" s="30">
        <f>IF(E8="x",1,0)</f>
        <v>0</v>
      </c>
      <c r="M8" s="30">
        <f>IF(F8="x",2,0)</f>
        <v>0</v>
      </c>
      <c r="N8" s="30">
        <f>IF(G8="x",3,0)</f>
        <v>0</v>
      </c>
      <c r="O8" s="30">
        <f>IF(H8="x",4,0)</f>
        <v>0</v>
      </c>
      <c r="P8" s="30">
        <f>IF(I8="x",5,0)</f>
        <v>0</v>
      </c>
      <c r="Q8" s="30"/>
      <c r="R8" s="30"/>
    </row>
    <row r="9" spans="1:18" ht="15" customHeight="1" x14ac:dyDescent="0.2">
      <c r="D9" s="14" t="s">
        <v>194</v>
      </c>
      <c r="E9" s="16"/>
      <c r="F9" s="16"/>
      <c r="G9" s="16"/>
      <c r="H9" s="16"/>
      <c r="I9" s="16"/>
      <c r="J9" s="14"/>
      <c r="L9" s="30">
        <f t="shared" ref="L9:L47" si="0">IF(E9="x",1,0)</f>
        <v>0</v>
      </c>
      <c r="M9" s="30">
        <f t="shared" ref="M9:M47" si="1">IF(F9="x",2,0)</f>
        <v>0</v>
      </c>
      <c r="N9" s="30">
        <f t="shared" ref="N9:N47" si="2">IF(G9="x",3,0)</f>
        <v>0</v>
      </c>
      <c r="O9" s="30">
        <f t="shared" ref="O9:O47" si="3">IF(H9="x",4,0)</f>
        <v>0</v>
      </c>
      <c r="P9" s="30">
        <f t="shared" ref="P9:P47" si="4">IF(I9="x",5,0)</f>
        <v>0</v>
      </c>
      <c r="Q9" s="30"/>
      <c r="R9" s="30"/>
    </row>
    <row r="10" spans="1:18" ht="15" customHeight="1" x14ac:dyDescent="0.2">
      <c r="D10" s="14" t="s">
        <v>195</v>
      </c>
      <c r="E10" s="16"/>
      <c r="F10" s="16"/>
      <c r="G10" s="16"/>
      <c r="H10" s="16"/>
      <c r="I10" s="16"/>
      <c r="J10" s="14"/>
      <c r="L10" s="30">
        <f t="shared" si="0"/>
        <v>0</v>
      </c>
      <c r="M10" s="30">
        <f t="shared" si="1"/>
        <v>0</v>
      </c>
      <c r="N10" s="30">
        <f t="shared" si="2"/>
        <v>0</v>
      </c>
      <c r="O10" s="30">
        <f t="shared" si="3"/>
        <v>0</v>
      </c>
      <c r="P10" s="30">
        <f t="shared" si="4"/>
        <v>0</v>
      </c>
      <c r="Q10" s="30"/>
      <c r="R10" s="30"/>
    </row>
    <row r="11" spans="1:18" ht="15" customHeight="1" x14ac:dyDescent="0.2">
      <c r="D11" s="14" t="s">
        <v>196</v>
      </c>
      <c r="E11" s="16"/>
      <c r="F11" s="16"/>
      <c r="G11" s="16"/>
      <c r="H11" s="16"/>
      <c r="I11" s="16"/>
      <c r="J11" s="14"/>
      <c r="L11" s="30">
        <f t="shared" si="0"/>
        <v>0</v>
      </c>
      <c r="M11" s="30">
        <f t="shared" si="1"/>
        <v>0</v>
      </c>
      <c r="N11" s="30">
        <f t="shared" si="2"/>
        <v>0</v>
      </c>
      <c r="O11" s="30">
        <f t="shared" si="3"/>
        <v>0</v>
      </c>
      <c r="P11" s="30">
        <f t="shared" si="4"/>
        <v>0</v>
      </c>
      <c r="Q11" s="30"/>
      <c r="R11" s="30"/>
    </row>
    <row r="12" spans="1:18" ht="15" customHeight="1" x14ac:dyDescent="0.2">
      <c r="D12" s="14" t="s">
        <v>316</v>
      </c>
      <c r="E12" s="16"/>
      <c r="F12" s="16"/>
      <c r="G12" s="16"/>
      <c r="H12" s="16"/>
      <c r="I12" s="16"/>
      <c r="J12" s="14"/>
      <c r="L12" s="30">
        <f t="shared" si="0"/>
        <v>0</v>
      </c>
      <c r="M12" s="30">
        <f t="shared" si="1"/>
        <v>0</v>
      </c>
      <c r="N12" s="30">
        <f t="shared" si="2"/>
        <v>0</v>
      </c>
      <c r="O12" s="30">
        <f t="shared" si="3"/>
        <v>0</v>
      </c>
      <c r="P12" s="30">
        <f t="shared" si="4"/>
        <v>0</v>
      </c>
      <c r="Q12" s="30"/>
      <c r="R12" s="30"/>
    </row>
    <row r="13" spans="1:18" ht="15" customHeight="1" x14ac:dyDescent="0.2">
      <c r="D13" s="14" t="s">
        <v>197</v>
      </c>
      <c r="E13" s="16"/>
      <c r="F13" s="16"/>
      <c r="G13" s="16"/>
      <c r="H13" s="16"/>
      <c r="I13" s="16"/>
      <c r="J13" s="14"/>
      <c r="L13" s="30">
        <f t="shared" si="0"/>
        <v>0</v>
      </c>
      <c r="M13" s="30">
        <f t="shared" si="1"/>
        <v>0</v>
      </c>
      <c r="N13" s="30">
        <f t="shared" si="2"/>
        <v>0</v>
      </c>
      <c r="O13" s="30">
        <f t="shared" si="3"/>
        <v>0</v>
      </c>
      <c r="P13" s="30">
        <f t="shared" si="4"/>
        <v>0</v>
      </c>
      <c r="Q13" s="30"/>
      <c r="R13" s="30"/>
    </row>
    <row r="14" spans="1:18" ht="15" customHeight="1" x14ac:dyDescent="0.2">
      <c r="D14" s="14" t="s">
        <v>198</v>
      </c>
      <c r="E14" s="16"/>
      <c r="F14" s="16"/>
      <c r="G14" s="16"/>
      <c r="H14" s="16"/>
      <c r="I14" s="16"/>
      <c r="J14" s="14"/>
      <c r="L14" s="30">
        <f t="shared" si="0"/>
        <v>0</v>
      </c>
      <c r="M14" s="30">
        <f t="shared" si="1"/>
        <v>0</v>
      </c>
      <c r="N14" s="30">
        <f t="shared" si="2"/>
        <v>0</v>
      </c>
      <c r="O14" s="30">
        <f t="shared" si="3"/>
        <v>0</v>
      </c>
      <c r="P14" s="30">
        <f t="shared" si="4"/>
        <v>0</v>
      </c>
      <c r="Q14" s="30"/>
      <c r="R14" s="30"/>
    </row>
    <row r="15" spans="1:18" ht="15" customHeight="1" x14ac:dyDescent="0.2">
      <c r="D15" s="14" t="s">
        <v>199</v>
      </c>
      <c r="E15" s="16"/>
      <c r="F15" s="16"/>
      <c r="G15" s="16"/>
      <c r="H15" s="16"/>
      <c r="I15" s="16"/>
      <c r="J15" s="14"/>
      <c r="L15" s="30">
        <f t="shared" si="0"/>
        <v>0</v>
      </c>
      <c r="M15" s="30">
        <f t="shared" si="1"/>
        <v>0</v>
      </c>
      <c r="N15" s="30">
        <f t="shared" si="2"/>
        <v>0</v>
      </c>
      <c r="O15" s="30">
        <f t="shared" si="3"/>
        <v>0</v>
      </c>
      <c r="P15" s="30">
        <f t="shared" si="4"/>
        <v>0</v>
      </c>
      <c r="Q15" s="30"/>
      <c r="R15" s="30"/>
    </row>
    <row r="16" spans="1:18" ht="15" customHeight="1" x14ac:dyDescent="0.2">
      <c r="B16" s="4">
        <v>2</v>
      </c>
      <c r="C16" s="3" t="s">
        <v>277</v>
      </c>
      <c r="D16" s="14" t="s">
        <v>200</v>
      </c>
      <c r="E16" s="16"/>
      <c r="F16" s="16"/>
      <c r="G16" s="16"/>
      <c r="H16" s="16"/>
      <c r="I16" s="16"/>
      <c r="J16" s="14"/>
      <c r="L16" s="30">
        <f t="shared" si="0"/>
        <v>0</v>
      </c>
      <c r="M16" s="30">
        <f t="shared" si="1"/>
        <v>0</v>
      </c>
      <c r="N16" s="30">
        <f t="shared" si="2"/>
        <v>0</v>
      </c>
      <c r="O16" s="30">
        <f t="shared" si="3"/>
        <v>0</v>
      </c>
      <c r="P16" s="30">
        <f t="shared" si="4"/>
        <v>0</v>
      </c>
      <c r="Q16" s="30"/>
      <c r="R16" s="30"/>
    </row>
    <row r="17" spans="2:18" ht="15" customHeight="1" x14ac:dyDescent="0.2">
      <c r="B17" s="4">
        <v>3</v>
      </c>
      <c r="C17" s="3" t="s">
        <v>281</v>
      </c>
      <c r="D17" s="14" t="s">
        <v>201</v>
      </c>
      <c r="E17" s="16"/>
      <c r="F17" s="16"/>
      <c r="G17" s="16"/>
      <c r="H17" s="16"/>
      <c r="I17" s="16"/>
      <c r="J17" s="14"/>
      <c r="L17" s="30">
        <f t="shared" si="0"/>
        <v>0</v>
      </c>
      <c r="M17" s="30">
        <f t="shared" si="1"/>
        <v>0</v>
      </c>
      <c r="N17" s="30">
        <f t="shared" si="2"/>
        <v>0</v>
      </c>
      <c r="O17" s="30">
        <f t="shared" si="3"/>
        <v>0</v>
      </c>
      <c r="P17" s="30">
        <f t="shared" si="4"/>
        <v>0</v>
      </c>
      <c r="Q17" s="30"/>
      <c r="R17" s="30"/>
    </row>
    <row r="18" spans="2:18" ht="15" customHeight="1" x14ac:dyDescent="0.2">
      <c r="D18" s="14" t="s">
        <v>202</v>
      </c>
      <c r="E18" s="16"/>
      <c r="F18" s="16"/>
      <c r="G18" s="16"/>
      <c r="H18" s="16"/>
      <c r="I18" s="16"/>
      <c r="J18" s="14"/>
      <c r="L18" s="30">
        <f t="shared" si="0"/>
        <v>0</v>
      </c>
      <c r="M18" s="30">
        <f t="shared" si="1"/>
        <v>0</v>
      </c>
      <c r="N18" s="30">
        <f t="shared" si="2"/>
        <v>0</v>
      </c>
      <c r="O18" s="30">
        <f t="shared" si="3"/>
        <v>0</v>
      </c>
      <c r="P18" s="30">
        <f t="shared" si="4"/>
        <v>0</v>
      </c>
      <c r="Q18" s="30"/>
      <c r="R18" s="30"/>
    </row>
    <row r="19" spans="2:18" ht="15" customHeight="1" x14ac:dyDescent="0.2">
      <c r="D19" s="14" t="s">
        <v>203</v>
      </c>
      <c r="E19" s="16"/>
      <c r="F19" s="16"/>
      <c r="G19" s="16"/>
      <c r="H19" s="16"/>
      <c r="I19" s="16"/>
      <c r="J19" s="14"/>
      <c r="L19" s="30">
        <f t="shared" si="0"/>
        <v>0</v>
      </c>
      <c r="M19" s="30">
        <f t="shared" si="1"/>
        <v>0</v>
      </c>
      <c r="N19" s="30">
        <f t="shared" si="2"/>
        <v>0</v>
      </c>
      <c r="O19" s="30">
        <f t="shared" si="3"/>
        <v>0</v>
      </c>
      <c r="P19" s="30">
        <f t="shared" si="4"/>
        <v>0</v>
      </c>
      <c r="Q19" s="30">
        <f>SUM(L8:P19)</f>
        <v>0</v>
      </c>
      <c r="R19" s="30">
        <f>Q19/12*2</f>
        <v>0</v>
      </c>
    </row>
    <row r="20" spans="2:18" ht="15" customHeight="1" x14ac:dyDescent="0.2">
      <c r="D20" s="22" t="s">
        <v>204</v>
      </c>
      <c r="E20" s="22"/>
      <c r="F20" s="22"/>
      <c r="G20" s="22"/>
      <c r="H20" s="22"/>
      <c r="I20" s="22"/>
      <c r="J20" s="22"/>
      <c r="L20" s="30"/>
      <c r="M20" s="30"/>
      <c r="N20" s="30"/>
      <c r="O20" s="30"/>
      <c r="P20" s="30"/>
      <c r="Q20" s="30"/>
      <c r="R20" s="30"/>
    </row>
    <row r="21" spans="2:18" ht="15" customHeight="1" x14ac:dyDescent="0.2">
      <c r="B21" s="4">
        <v>4</v>
      </c>
      <c r="C21" s="3" t="s">
        <v>278</v>
      </c>
      <c r="D21" s="14" t="s">
        <v>205</v>
      </c>
      <c r="E21" s="16"/>
      <c r="F21" s="16"/>
      <c r="G21" s="16"/>
      <c r="H21" s="16"/>
      <c r="I21" s="16"/>
      <c r="J21" s="14"/>
      <c r="L21" s="30">
        <f t="shared" si="0"/>
        <v>0</v>
      </c>
      <c r="M21" s="30">
        <f t="shared" si="1"/>
        <v>0</v>
      </c>
      <c r="N21" s="30">
        <f t="shared" si="2"/>
        <v>0</v>
      </c>
      <c r="O21" s="30">
        <f t="shared" si="3"/>
        <v>0</v>
      </c>
      <c r="P21" s="30">
        <f t="shared" si="4"/>
        <v>0</v>
      </c>
      <c r="Q21" s="30"/>
      <c r="R21" s="30"/>
    </row>
    <row r="22" spans="2:18" ht="15" customHeight="1" x14ac:dyDescent="0.2">
      <c r="D22" s="14" t="s">
        <v>206</v>
      </c>
      <c r="E22" s="16"/>
      <c r="F22" s="16"/>
      <c r="G22" s="16"/>
      <c r="H22" s="16"/>
      <c r="I22" s="16"/>
      <c r="J22" s="14"/>
      <c r="L22" s="30">
        <f t="shared" si="0"/>
        <v>0</v>
      </c>
      <c r="M22" s="30">
        <f t="shared" si="1"/>
        <v>0</v>
      </c>
      <c r="N22" s="30">
        <f t="shared" si="2"/>
        <v>0</v>
      </c>
      <c r="O22" s="30">
        <f t="shared" si="3"/>
        <v>0</v>
      </c>
      <c r="P22" s="30">
        <f t="shared" si="4"/>
        <v>0</v>
      </c>
      <c r="Q22" s="30"/>
      <c r="R22" s="30"/>
    </row>
    <row r="23" spans="2:18" ht="15" customHeight="1" x14ac:dyDescent="0.2">
      <c r="D23" s="14" t="s">
        <v>207</v>
      </c>
      <c r="E23" s="16"/>
      <c r="F23" s="16"/>
      <c r="G23" s="16"/>
      <c r="H23" s="16"/>
      <c r="I23" s="16"/>
      <c r="J23" s="14"/>
      <c r="L23" s="30">
        <f t="shared" si="0"/>
        <v>0</v>
      </c>
      <c r="M23" s="30">
        <f t="shared" si="1"/>
        <v>0</v>
      </c>
      <c r="N23" s="30">
        <f t="shared" si="2"/>
        <v>0</v>
      </c>
      <c r="O23" s="30">
        <f t="shared" si="3"/>
        <v>0</v>
      </c>
      <c r="P23" s="30">
        <f t="shared" si="4"/>
        <v>0</v>
      </c>
      <c r="Q23" s="30"/>
      <c r="R23" s="30"/>
    </row>
    <row r="24" spans="2:18" ht="15" customHeight="1" x14ac:dyDescent="0.2">
      <c r="D24" s="14" t="s">
        <v>208</v>
      </c>
      <c r="E24" s="16"/>
      <c r="F24" s="16"/>
      <c r="G24" s="16"/>
      <c r="H24" s="16"/>
      <c r="I24" s="16"/>
      <c r="J24" s="14"/>
      <c r="L24" s="30">
        <f t="shared" si="0"/>
        <v>0</v>
      </c>
      <c r="M24" s="30">
        <f t="shared" si="1"/>
        <v>0</v>
      </c>
      <c r="N24" s="30">
        <f t="shared" si="2"/>
        <v>0</v>
      </c>
      <c r="O24" s="30">
        <f t="shared" si="3"/>
        <v>0</v>
      </c>
      <c r="P24" s="30">
        <f t="shared" si="4"/>
        <v>0</v>
      </c>
      <c r="Q24" s="30"/>
      <c r="R24" s="30"/>
    </row>
    <row r="25" spans="2:18" ht="15" customHeight="1" x14ac:dyDescent="0.2">
      <c r="B25" s="4">
        <v>5</v>
      </c>
      <c r="C25" s="3" t="s">
        <v>283</v>
      </c>
      <c r="D25" s="14" t="s">
        <v>209</v>
      </c>
      <c r="E25" s="16"/>
      <c r="F25" s="16"/>
      <c r="G25" s="16"/>
      <c r="H25" s="16"/>
      <c r="I25" s="16"/>
      <c r="J25" s="14"/>
      <c r="L25" s="30">
        <f t="shared" si="0"/>
        <v>0</v>
      </c>
      <c r="M25" s="30">
        <f t="shared" si="1"/>
        <v>0</v>
      </c>
      <c r="N25" s="30">
        <f t="shared" si="2"/>
        <v>0</v>
      </c>
      <c r="O25" s="30">
        <f t="shared" si="3"/>
        <v>0</v>
      </c>
      <c r="P25" s="30">
        <f t="shared" si="4"/>
        <v>0</v>
      </c>
      <c r="Q25" s="30"/>
      <c r="R25" s="30"/>
    </row>
    <row r="26" spans="2:18" ht="15" customHeight="1" x14ac:dyDescent="0.2">
      <c r="D26" s="14" t="s">
        <v>210</v>
      </c>
      <c r="E26" s="16"/>
      <c r="F26" s="16"/>
      <c r="G26" s="16"/>
      <c r="H26" s="16"/>
      <c r="I26" s="16"/>
      <c r="J26" s="14"/>
      <c r="L26" s="30">
        <f t="shared" si="0"/>
        <v>0</v>
      </c>
      <c r="M26" s="30">
        <f t="shared" si="1"/>
        <v>0</v>
      </c>
      <c r="N26" s="30">
        <f t="shared" si="2"/>
        <v>0</v>
      </c>
      <c r="O26" s="30">
        <f t="shared" si="3"/>
        <v>0</v>
      </c>
      <c r="P26" s="30">
        <f t="shared" si="4"/>
        <v>0</v>
      </c>
      <c r="Q26" s="30"/>
      <c r="R26" s="30"/>
    </row>
    <row r="27" spans="2:18" ht="15" customHeight="1" x14ac:dyDescent="0.2">
      <c r="D27" s="14" t="s">
        <v>211</v>
      </c>
      <c r="E27" s="16"/>
      <c r="F27" s="16"/>
      <c r="G27" s="16"/>
      <c r="H27" s="16"/>
      <c r="I27" s="16"/>
      <c r="J27" s="14"/>
      <c r="L27" s="30">
        <f t="shared" si="0"/>
        <v>0</v>
      </c>
      <c r="M27" s="30">
        <f t="shared" si="1"/>
        <v>0</v>
      </c>
      <c r="N27" s="30">
        <f t="shared" si="2"/>
        <v>0</v>
      </c>
      <c r="O27" s="30">
        <f t="shared" si="3"/>
        <v>0</v>
      </c>
      <c r="P27" s="30">
        <f t="shared" si="4"/>
        <v>0</v>
      </c>
      <c r="Q27" s="30"/>
      <c r="R27" s="30"/>
    </row>
    <row r="28" spans="2:18" ht="15" customHeight="1" x14ac:dyDescent="0.2">
      <c r="D28" s="14" t="s">
        <v>212</v>
      </c>
      <c r="E28" s="16"/>
      <c r="F28" s="16"/>
      <c r="G28" s="16"/>
      <c r="H28" s="16"/>
      <c r="I28" s="16"/>
      <c r="J28" s="14"/>
      <c r="L28" s="30">
        <f t="shared" si="0"/>
        <v>0</v>
      </c>
      <c r="M28" s="30">
        <f t="shared" si="1"/>
        <v>0</v>
      </c>
      <c r="N28" s="30">
        <f t="shared" si="2"/>
        <v>0</v>
      </c>
      <c r="O28" s="30">
        <f t="shared" si="3"/>
        <v>0</v>
      </c>
      <c r="P28" s="30">
        <f t="shared" si="4"/>
        <v>0</v>
      </c>
      <c r="Q28" s="30"/>
      <c r="R28" s="30"/>
    </row>
    <row r="29" spans="2:18" ht="15" customHeight="1" x14ac:dyDescent="0.2">
      <c r="D29" s="14" t="s">
        <v>213</v>
      </c>
      <c r="E29" s="16"/>
      <c r="F29" s="16"/>
      <c r="G29" s="16"/>
      <c r="H29" s="16"/>
      <c r="I29" s="16"/>
      <c r="J29" s="14"/>
      <c r="L29" s="30">
        <f t="shared" si="0"/>
        <v>0</v>
      </c>
      <c r="M29" s="30">
        <f t="shared" si="1"/>
        <v>0</v>
      </c>
      <c r="N29" s="30">
        <f t="shared" si="2"/>
        <v>0</v>
      </c>
      <c r="O29" s="30">
        <f t="shared" si="3"/>
        <v>0</v>
      </c>
      <c r="P29" s="30">
        <f t="shared" si="4"/>
        <v>0</v>
      </c>
      <c r="Q29" s="30"/>
      <c r="R29" s="30"/>
    </row>
    <row r="30" spans="2:18" ht="15" customHeight="1" x14ac:dyDescent="0.2">
      <c r="D30" s="14" t="s">
        <v>214</v>
      </c>
      <c r="E30" s="16"/>
      <c r="F30" s="16"/>
      <c r="G30" s="16"/>
      <c r="H30" s="16"/>
      <c r="I30" s="16"/>
      <c r="J30" s="14"/>
      <c r="L30" s="30">
        <f t="shared" si="0"/>
        <v>0</v>
      </c>
      <c r="M30" s="30">
        <f t="shared" si="1"/>
        <v>0</v>
      </c>
      <c r="N30" s="30">
        <f t="shared" si="2"/>
        <v>0</v>
      </c>
      <c r="O30" s="30">
        <f t="shared" si="3"/>
        <v>0</v>
      </c>
      <c r="P30" s="30">
        <f t="shared" si="4"/>
        <v>0</v>
      </c>
      <c r="Q30" s="30">
        <f>SUM(L21:P30)</f>
        <v>0</v>
      </c>
      <c r="R30" s="30">
        <f>Q30/10*2</f>
        <v>0</v>
      </c>
    </row>
    <row r="31" spans="2:18" ht="15" customHeight="1" x14ac:dyDescent="0.2">
      <c r="D31" s="22" t="s">
        <v>215</v>
      </c>
      <c r="E31" s="22"/>
      <c r="F31" s="22"/>
      <c r="G31" s="22"/>
      <c r="H31" s="22"/>
      <c r="I31" s="22"/>
      <c r="J31" s="22"/>
      <c r="L31" s="30"/>
      <c r="M31" s="30"/>
      <c r="N31" s="30"/>
      <c r="O31" s="30"/>
      <c r="P31" s="30"/>
      <c r="Q31" s="30"/>
      <c r="R31" s="30"/>
    </row>
    <row r="32" spans="2:18" ht="15" customHeight="1" x14ac:dyDescent="0.2">
      <c r="B32" s="4">
        <v>6</v>
      </c>
      <c r="C32" s="3" t="s">
        <v>279</v>
      </c>
      <c r="D32" s="14" t="s">
        <v>216</v>
      </c>
      <c r="E32" s="16"/>
      <c r="F32" s="16"/>
      <c r="G32" s="16"/>
      <c r="H32" s="16"/>
      <c r="I32" s="16"/>
      <c r="J32" s="14"/>
      <c r="L32" s="30">
        <f t="shared" si="0"/>
        <v>0</v>
      </c>
      <c r="M32" s="30">
        <f t="shared" si="1"/>
        <v>0</v>
      </c>
      <c r="N32" s="30">
        <f t="shared" si="2"/>
        <v>0</v>
      </c>
      <c r="O32" s="30">
        <f t="shared" si="3"/>
        <v>0</v>
      </c>
      <c r="P32" s="30">
        <f t="shared" si="4"/>
        <v>0</v>
      </c>
      <c r="Q32" s="30"/>
      <c r="R32" s="30"/>
    </row>
    <row r="33" spans="2:18" ht="15" customHeight="1" x14ac:dyDescent="0.2">
      <c r="D33" s="14" t="s">
        <v>217</v>
      </c>
      <c r="E33" s="16"/>
      <c r="F33" s="16"/>
      <c r="G33" s="16"/>
      <c r="H33" s="16"/>
      <c r="I33" s="16"/>
      <c r="J33" s="14"/>
      <c r="L33" s="30">
        <f t="shared" si="0"/>
        <v>0</v>
      </c>
      <c r="M33" s="30">
        <f t="shared" si="1"/>
        <v>0</v>
      </c>
      <c r="N33" s="30">
        <f t="shared" si="2"/>
        <v>0</v>
      </c>
      <c r="O33" s="30">
        <f t="shared" si="3"/>
        <v>0</v>
      </c>
      <c r="P33" s="30">
        <f t="shared" si="4"/>
        <v>0</v>
      </c>
      <c r="Q33" s="30"/>
      <c r="R33" s="30"/>
    </row>
    <row r="34" spans="2:18" ht="15" customHeight="1" x14ac:dyDescent="0.2">
      <c r="D34" s="14" t="s">
        <v>218</v>
      </c>
      <c r="E34" s="16"/>
      <c r="F34" s="16"/>
      <c r="G34" s="16"/>
      <c r="H34" s="16"/>
      <c r="I34" s="16"/>
      <c r="J34" s="14"/>
      <c r="L34" s="30">
        <f t="shared" si="0"/>
        <v>0</v>
      </c>
      <c r="M34" s="30">
        <f t="shared" si="1"/>
        <v>0</v>
      </c>
      <c r="N34" s="30">
        <f t="shared" si="2"/>
        <v>0</v>
      </c>
      <c r="O34" s="30">
        <f t="shared" si="3"/>
        <v>0</v>
      </c>
      <c r="P34" s="30">
        <f t="shared" si="4"/>
        <v>0</v>
      </c>
      <c r="Q34" s="30"/>
      <c r="R34" s="30"/>
    </row>
    <row r="35" spans="2:18" ht="15" customHeight="1" x14ac:dyDescent="0.2">
      <c r="D35" s="14" t="s">
        <v>219</v>
      </c>
      <c r="E35" s="16"/>
      <c r="F35" s="16"/>
      <c r="G35" s="16"/>
      <c r="H35" s="16"/>
      <c r="I35" s="16"/>
      <c r="J35" s="14"/>
      <c r="L35" s="30">
        <f t="shared" si="0"/>
        <v>0</v>
      </c>
      <c r="M35" s="30">
        <f t="shared" si="1"/>
        <v>0</v>
      </c>
      <c r="N35" s="30">
        <f t="shared" si="2"/>
        <v>0</v>
      </c>
      <c r="O35" s="30">
        <f t="shared" si="3"/>
        <v>0</v>
      </c>
      <c r="P35" s="30">
        <f t="shared" si="4"/>
        <v>0</v>
      </c>
      <c r="Q35" s="30"/>
      <c r="R35" s="30"/>
    </row>
    <row r="36" spans="2:18" ht="15" customHeight="1" x14ac:dyDescent="0.2">
      <c r="B36" s="4">
        <v>7</v>
      </c>
      <c r="C36" s="3" t="s">
        <v>282</v>
      </c>
      <c r="D36" s="14" t="s">
        <v>220</v>
      </c>
      <c r="E36" s="16"/>
      <c r="F36" s="16"/>
      <c r="G36" s="16"/>
      <c r="H36" s="16"/>
      <c r="I36" s="16"/>
      <c r="J36" s="14"/>
      <c r="L36" s="30">
        <f t="shared" si="0"/>
        <v>0</v>
      </c>
      <c r="M36" s="30">
        <f t="shared" si="1"/>
        <v>0</v>
      </c>
      <c r="N36" s="30">
        <f t="shared" si="2"/>
        <v>0</v>
      </c>
      <c r="O36" s="30">
        <f t="shared" si="3"/>
        <v>0</v>
      </c>
      <c r="P36" s="30">
        <f t="shared" si="4"/>
        <v>0</v>
      </c>
      <c r="Q36" s="30"/>
      <c r="R36" s="30"/>
    </row>
    <row r="37" spans="2:18" ht="15" customHeight="1" x14ac:dyDescent="0.2">
      <c r="D37" s="14" t="s">
        <v>221</v>
      </c>
      <c r="E37" s="16"/>
      <c r="F37" s="16"/>
      <c r="G37" s="16"/>
      <c r="H37" s="16"/>
      <c r="I37" s="16"/>
      <c r="J37" s="14"/>
      <c r="L37" s="30">
        <f t="shared" si="0"/>
        <v>0</v>
      </c>
      <c r="M37" s="30">
        <f t="shared" si="1"/>
        <v>0</v>
      </c>
      <c r="N37" s="30">
        <f t="shared" si="2"/>
        <v>0</v>
      </c>
      <c r="O37" s="30">
        <f t="shared" si="3"/>
        <v>0</v>
      </c>
      <c r="P37" s="30">
        <f t="shared" si="4"/>
        <v>0</v>
      </c>
      <c r="Q37" s="30"/>
      <c r="R37" s="30"/>
    </row>
    <row r="38" spans="2:18" ht="15" customHeight="1" x14ac:dyDescent="0.2">
      <c r="D38" s="14" t="s">
        <v>222</v>
      </c>
      <c r="E38" s="16"/>
      <c r="F38" s="16"/>
      <c r="G38" s="16"/>
      <c r="H38" s="16"/>
      <c r="I38" s="16"/>
      <c r="J38" s="14"/>
      <c r="L38" s="30">
        <f t="shared" si="0"/>
        <v>0</v>
      </c>
      <c r="M38" s="30">
        <f t="shared" si="1"/>
        <v>0</v>
      </c>
      <c r="N38" s="30">
        <f t="shared" si="2"/>
        <v>0</v>
      </c>
      <c r="O38" s="30">
        <f t="shared" si="3"/>
        <v>0</v>
      </c>
      <c r="P38" s="30">
        <f t="shared" si="4"/>
        <v>0</v>
      </c>
      <c r="Q38" s="30"/>
      <c r="R38" s="30"/>
    </row>
    <row r="39" spans="2:18" ht="15" customHeight="1" x14ac:dyDescent="0.2">
      <c r="D39" s="14" t="s">
        <v>223</v>
      </c>
      <c r="E39" s="16"/>
      <c r="F39" s="16"/>
      <c r="G39" s="16"/>
      <c r="H39" s="16"/>
      <c r="I39" s="16"/>
      <c r="J39" s="14"/>
      <c r="L39" s="30">
        <f t="shared" si="0"/>
        <v>0</v>
      </c>
      <c r="M39" s="30">
        <f t="shared" si="1"/>
        <v>0</v>
      </c>
      <c r="N39" s="30">
        <f t="shared" si="2"/>
        <v>0</v>
      </c>
      <c r="O39" s="30">
        <f t="shared" si="3"/>
        <v>0</v>
      </c>
      <c r="P39" s="30">
        <f t="shared" si="4"/>
        <v>0</v>
      </c>
      <c r="Q39" s="30">
        <f>SUM(L32:P39)</f>
        <v>0</v>
      </c>
      <c r="R39" s="30">
        <f>Q39/8*2</f>
        <v>0</v>
      </c>
    </row>
    <row r="40" spans="2:18" ht="15" customHeight="1" x14ac:dyDescent="0.2">
      <c r="D40" s="22" t="s">
        <v>224</v>
      </c>
      <c r="E40" s="22"/>
      <c r="F40" s="22"/>
      <c r="G40" s="22"/>
      <c r="H40" s="22"/>
      <c r="I40" s="22"/>
      <c r="J40" s="22"/>
      <c r="L40" s="30"/>
      <c r="M40" s="30"/>
      <c r="N40" s="30"/>
      <c r="O40" s="30"/>
      <c r="P40" s="30"/>
      <c r="Q40" s="30"/>
      <c r="R40" s="30"/>
    </row>
    <row r="41" spans="2:18" ht="15" customHeight="1" x14ac:dyDescent="0.2">
      <c r="B41" s="4">
        <v>8</v>
      </c>
      <c r="C41" s="3" t="s">
        <v>280</v>
      </c>
      <c r="D41" s="14" t="s">
        <v>225</v>
      </c>
      <c r="E41" s="16"/>
      <c r="F41" s="16"/>
      <c r="G41" s="16"/>
      <c r="H41" s="16"/>
      <c r="I41" s="16"/>
      <c r="J41" s="14"/>
      <c r="L41" s="30">
        <f t="shared" si="0"/>
        <v>0</v>
      </c>
      <c r="M41" s="30">
        <f t="shared" si="1"/>
        <v>0</v>
      </c>
      <c r="N41" s="30">
        <f t="shared" si="2"/>
        <v>0</v>
      </c>
      <c r="O41" s="30">
        <f t="shared" si="3"/>
        <v>0</v>
      </c>
      <c r="P41" s="30">
        <f t="shared" si="4"/>
        <v>0</v>
      </c>
      <c r="Q41" s="30"/>
      <c r="R41" s="30"/>
    </row>
    <row r="42" spans="2:18" ht="15" customHeight="1" x14ac:dyDescent="0.2">
      <c r="D42" s="14" t="s">
        <v>226</v>
      </c>
      <c r="E42" s="16"/>
      <c r="F42" s="16"/>
      <c r="G42" s="16"/>
      <c r="H42" s="16"/>
      <c r="I42" s="16"/>
      <c r="J42" s="14"/>
      <c r="L42" s="30">
        <f t="shared" si="0"/>
        <v>0</v>
      </c>
      <c r="M42" s="30">
        <f t="shared" si="1"/>
        <v>0</v>
      </c>
      <c r="N42" s="30">
        <f t="shared" si="2"/>
        <v>0</v>
      </c>
      <c r="O42" s="30">
        <f t="shared" si="3"/>
        <v>0</v>
      </c>
      <c r="P42" s="30">
        <f t="shared" si="4"/>
        <v>0</v>
      </c>
      <c r="Q42" s="30"/>
      <c r="R42" s="30"/>
    </row>
    <row r="43" spans="2:18" ht="15" customHeight="1" x14ac:dyDescent="0.2">
      <c r="D43" s="14" t="s">
        <v>227</v>
      </c>
      <c r="E43" s="16"/>
      <c r="F43" s="16"/>
      <c r="G43" s="16"/>
      <c r="H43" s="16"/>
      <c r="I43" s="16"/>
      <c r="J43" s="14"/>
      <c r="L43" s="30">
        <f t="shared" si="0"/>
        <v>0</v>
      </c>
      <c r="M43" s="30">
        <f t="shared" si="1"/>
        <v>0</v>
      </c>
      <c r="N43" s="30">
        <f t="shared" si="2"/>
        <v>0</v>
      </c>
      <c r="O43" s="30">
        <f t="shared" si="3"/>
        <v>0</v>
      </c>
      <c r="P43" s="30">
        <f t="shared" si="4"/>
        <v>0</v>
      </c>
      <c r="Q43" s="30"/>
      <c r="R43" s="30"/>
    </row>
    <row r="44" spans="2:18" ht="15" customHeight="1" x14ac:dyDescent="0.2">
      <c r="D44" s="14" t="s">
        <v>228</v>
      </c>
      <c r="E44" s="16"/>
      <c r="F44" s="16"/>
      <c r="G44" s="16"/>
      <c r="H44" s="16"/>
      <c r="I44" s="16"/>
      <c r="J44" s="14"/>
      <c r="L44" s="30">
        <f t="shared" si="0"/>
        <v>0</v>
      </c>
      <c r="M44" s="30">
        <f t="shared" si="1"/>
        <v>0</v>
      </c>
      <c r="N44" s="30">
        <f t="shared" si="2"/>
        <v>0</v>
      </c>
      <c r="O44" s="30">
        <f t="shared" si="3"/>
        <v>0</v>
      </c>
      <c r="P44" s="30">
        <f t="shared" si="4"/>
        <v>0</v>
      </c>
      <c r="Q44" s="30"/>
      <c r="R44" s="30"/>
    </row>
    <row r="45" spans="2:18" ht="15" customHeight="1" x14ac:dyDescent="0.2">
      <c r="D45" s="14" t="s">
        <v>229</v>
      </c>
      <c r="E45" s="16"/>
      <c r="F45" s="16"/>
      <c r="G45" s="16"/>
      <c r="H45" s="16"/>
      <c r="I45" s="16"/>
      <c r="J45" s="14"/>
      <c r="L45" s="30">
        <f t="shared" si="0"/>
        <v>0</v>
      </c>
      <c r="M45" s="30">
        <f t="shared" si="1"/>
        <v>0</v>
      </c>
      <c r="N45" s="30">
        <f t="shared" si="2"/>
        <v>0</v>
      </c>
      <c r="O45" s="30">
        <f t="shared" si="3"/>
        <v>0</v>
      </c>
      <c r="P45" s="30">
        <f t="shared" si="4"/>
        <v>0</v>
      </c>
      <c r="Q45" s="30"/>
      <c r="R45" s="30"/>
    </row>
    <row r="46" spans="2:18" ht="15" customHeight="1" x14ac:dyDescent="0.2">
      <c r="D46" s="14" t="s">
        <v>230</v>
      </c>
      <c r="E46" s="16"/>
      <c r="F46" s="16"/>
      <c r="G46" s="16"/>
      <c r="H46" s="16"/>
      <c r="I46" s="16"/>
      <c r="J46" s="14"/>
      <c r="L46" s="30">
        <f t="shared" si="0"/>
        <v>0</v>
      </c>
      <c r="M46" s="30">
        <f t="shared" si="1"/>
        <v>0</v>
      </c>
      <c r="N46" s="30">
        <f t="shared" si="2"/>
        <v>0</v>
      </c>
      <c r="O46" s="30">
        <f t="shared" si="3"/>
        <v>0</v>
      </c>
      <c r="P46" s="30">
        <f t="shared" si="4"/>
        <v>0</v>
      </c>
      <c r="Q46" s="30"/>
      <c r="R46" s="30"/>
    </row>
    <row r="47" spans="2:18" ht="15" customHeight="1" x14ac:dyDescent="0.2">
      <c r="D47" s="14" t="s">
        <v>231</v>
      </c>
      <c r="E47" s="16"/>
      <c r="F47" s="16"/>
      <c r="G47" s="16"/>
      <c r="H47" s="16"/>
      <c r="I47" s="16"/>
      <c r="J47" s="14"/>
      <c r="L47" s="30">
        <f t="shared" si="0"/>
        <v>0</v>
      </c>
      <c r="M47" s="30">
        <f t="shared" si="1"/>
        <v>0</v>
      </c>
      <c r="N47" s="30">
        <f t="shared" si="2"/>
        <v>0</v>
      </c>
      <c r="O47" s="30">
        <f t="shared" si="3"/>
        <v>0</v>
      </c>
      <c r="P47" s="30">
        <f t="shared" si="4"/>
        <v>0</v>
      </c>
      <c r="Q47" s="30">
        <f>SUM(L41:P47)</f>
        <v>0</v>
      </c>
      <c r="R47" s="30">
        <f>Q47/7*2</f>
        <v>0</v>
      </c>
    </row>
    <row r="48" spans="2:18" ht="15" customHeight="1" x14ac:dyDescent="0.2">
      <c r="L48" s="30"/>
      <c r="M48" s="30"/>
      <c r="N48" s="30"/>
      <c r="O48" s="30"/>
      <c r="P48" s="30"/>
      <c r="Q48" s="30"/>
      <c r="R48" s="30"/>
    </row>
    <row r="49" spans="12:18" ht="15" customHeight="1" x14ac:dyDescent="0.2">
      <c r="L49" s="30"/>
      <c r="M49" s="30"/>
      <c r="N49" s="30"/>
      <c r="O49" s="30"/>
      <c r="P49" s="30" t="s">
        <v>224</v>
      </c>
      <c r="Q49" s="30">
        <f>R47</f>
        <v>0</v>
      </c>
      <c r="R49" s="30"/>
    </row>
    <row r="50" spans="12:18" ht="15" customHeight="1" x14ac:dyDescent="0.2">
      <c r="L50" s="30"/>
      <c r="M50" s="30"/>
      <c r="N50" s="30"/>
      <c r="O50" s="30"/>
      <c r="P50" s="30" t="s">
        <v>324</v>
      </c>
      <c r="Q50" s="30">
        <f>R39</f>
        <v>0</v>
      </c>
      <c r="R50" s="30"/>
    </row>
    <row r="51" spans="12:18" ht="15" customHeight="1" x14ac:dyDescent="0.2">
      <c r="L51" s="30"/>
      <c r="M51" s="30"/>
      <c r="N51" s="30"/>
      <c r="O51" s="30"/>
      <c r="P51" s="30" t="s">
        <v>325</v>
      </c>
      <c r="Q51" s="30">
        <f>R30</f>
        <v>0</v>
      </c>
      <c r="R51" s="30"/>
    </row>
    <row r="52" spans="12:18" ht="15" customHeight="1" x14ac:dyDescent="0.2">
      <c r="L52" s="30"/>
      <c r="M52" s="30"/>
      <c r="N52" s="30"/>
      <c r="O52" s="30"/>
      <c r="P52" s="30" t="s">
        <v>193</v>
      </c>
      <c r="Q52" s="30">
        <f>R19</f>
        <v>0</v>
      </c>
      <c r="R52" s="30"/>
    </row>
    <row r="53" spans="12:18" ht="15" customHeight="1" x14ac:dyDescent="0.2">
      <c r="L53" s="30"/>
      <c r="M53" s="30"/>
      <c r="N53" s="30"/>
      <c r="O53" s="30"/>
      <c r="P53" s="30"/>
      <c r="Q53" s="30"/>
      <c r="R53" s="30"/>
    </row>
    <row r="54" spans="12:18" ht="15" customHeight="1" x14ac:dyDescent="0.2">
      <c r="L54" s="30"/>
      <c r="M54" s="30"/>
      <c r="N54" s="30"/>
      <c r="O54" s="30"/>
      <c r="P54" s="30"/>
      <c r="Q54" s="30"/>
      <c r="R54" s="30"/>
    </row>
    <row r="55" spans="12:18" ht="15" customHeight="1" x14ac:dyDescent="0.2">
      <c r="L55" s="30"/>
      <c r="M55" s="30"/>
      <c r="N55" s="30"/>
      <c r="O55" s="30"/>
      <c r="P55" s="30"/>
      <c r="Q55" s="30"/>
      <c r="R55" s="30"/>
    </row>
    <row r="56" spans="12:18" ht="15" customHeight="1" x14ac:dyDescent="0.2">
      <c r="L56" s="30"/>
      <c r="M56" s="30"/>
      <c r="N56" s="30"/>
      <c r="O56" s="30"/>
      <c r="P56" s="30"/>
      <c r="Q56" s="30"/>
      <c r="R56" s="30"/>
    </row>
    <row r="57" spans="12:18" ht="15" customHeight="1" x14ac:dyDescent="0.2">
      <c r="L57" s="30"/>
      <c r="M57" s="30"/>
      <c r="N57" s="30"/>
      <c r="O57" s="30"/>
      <c r="P57" s="30"/>
      <c r="Q57" s="30"/>
      <c r="R57" s="30"/>
    </row>
    <row r="58" spans="12:18" ht="15" customHeight="1" x14ac:dyDescent="0.2">
      <c r="L58" s="30"/>
      <c r="M58" s="30"/>
      <c r="N58" s="30"/>
      <c r="O58" s="30"/>
      <c r="P58" s="30"/>
      <c r="Q58" s="30"/>
      <c r="R58" s="30"/>
    </row>
    <row r="59" spans="12:18" ht="15" customHeight="1" x14ac:dyDescent="0.2">
      <c r="L59" s="30"/>
      <c r="M59" s="30"/>
      <c r="N59" s="30"/>
      <c r="O59" s="30"/>
      <c r="P59" s="30"/>
      <c r="Q59" s="30"/>
      <c r="R59" s="30"/>
    </row>
  </sheetData>
  <sheetProtection algorithmName="SHA-512" hashValue="PtpBDOw38b7AxJcFJCP52zdbYegHk5/lHMDovDInbAWZO4XK9XVs4aqNYnNCVgvT3x+O3MXWjNMlYxLid6i/sQ==" saltValue="0DHnMpFGVIFDhQD9JoXCPw==" spinCount="100000" sheet="1" objects="1" scenarios="1"/>
  <mergeCells count="4">
    <mergeCell ref="D7:J7"/>
    <mergeCell ref="D20:J20"/>
    <mergeCell ref="D31:J31"/>
    <mergeCell ref="D40:J40"/>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6D43-09EE-453C-9A73-5CB83B1B6B52}">
  <dimension ref="C6:C68"/>
  <sheetViews>
    <sheetView showGridLines="0" showRowColHeaders="0" workbookViewId="0">
      <selection activeCell="B2" sqref="B2"/>
    </sheetView>
  </sheetViews>
  <sheetFormatPr defaultRowHeight="14.4" x14ac:dyDescent="0.3"/>
  <cols>
    <col min="1" max="1" width="3.109375" customWidth="1"/>
  </cols>
  <sheetData>
    <row r="6" spans="3:3" ht="21" x14ac:dyDescent="0.4">
      <c r="C6" s="17" t="s">
        <v>312</v>
      </c>
    </row>
    <row r="17" spans="3:3" ht="21" x14ac:dyDescent="0.4">
      <c r="C17" s="17" t="s">
        <v>318</v>
      </c>
    </row>
    <row r="30" spans="3:3" ht="21" x14ac:dyDescent="0.4">
      <c r="C30" s="17" t="s">
        <v>326</v>
      </c>
    </row>
    <row r="41" spans="3:3" ht="21" x14ac:dyDescent="0.4">
      <c r="C41" s="17" t="s">
        <v>327</v>
      </c>
    </row>
    <row r="52" spans="3:3" ht="21" x14ac:dyDescent="0.4">
      <c r="C52" s="17" t="s">
        <v>328</v>
      </c>
    </row>
    <row r="68" spans="3:3" ht="21" x14ac:dyDescent="0.4">
      <c r="C68" s="17" t="s">
        <v>329</v>
      </c>
    </row>
  </sheetData>
  <sheetProtection algorithmName="SHA-512" hashValue="rsPuvLFYjBaUVsfxUKjQgT65z/gggc9AyAXNfV/aw1wvjYvQDqqqKIVnKKsbGkIYZHSGEM6Jhsy1EQXFSWUFCA==" saltValue="SmhfPcM89USmQTUb+EK5C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vt:lpstr>
      <vt:lpstr>Strategie</vt:lpstr>
      <vt:lpstr>Management</vt:lpstr>
      <vt:lpstr>Structuur</vt:lpstr>
      <vt:lpstr>Cultuur</vt:lpstr>
      <vt:lpstr>Processen</vt:lpstr>
      <vt:lpstr>Medewerkers</vt:lpstr>
      <vt:lpstr>Grafieken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Gert Jan Schop</cp:lastModifiedBy>
  <dcterms:created xsi:type="dcterms:W3CDTF">2017-12-15T18:49:31Z</dcterms:created>
  <dcterms:modified xsi:type="dcterms:W3CDTF">2018-02-20T19:21:20Z</dcterms:modified>
</cp:coreProperties>
</file>