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ertj\Dropbox\003. Bizz-Publishing\01. Managementmodellensite.nl\MODELLEN\367. Servant leadership\"/>
    </mc:Choice>
  </mc:AlternateContent>
  <xr:revisionPtr revIDLastSave="0" documentId="13_ncr:1_{A8B0C318-BFBE-4C02-BF17-56C37C0C287C}" xr6:coauthVersionLast="47" xr6:coauthVersionMax="47" xr10:uidLastSave="{00000000-0000-0000-0000-000000000000}"/>
  <bookViews>
    <workbookView xWindow="54495" yWindow="0" windowWidth="26010" windowHeight="20985" xr2:uid="{1C7679EA-9684-4B45-AAE6-84B3FFCB0898}"/>
  </bookViews>
  <sheets>
    <sheet name="Scan dienend leiderschap" sheetId="1" r:id="rId1"/>
    <sheet name="Resultaat" sheetId="3" r:id="rId2"/>
    <sheet name="Blad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 l="1"/>
  <c r="T7" i="2"/>
  <c r="U7" i="2"/>
  <c r="V7" i="2"/>
  <c r="S8" i="2"/>
  <c r="T8" i="2"/>
  <c r="U8" i="2"/>
  <c r="V8" i="2"/>
  <c r="S9" i="2"/>
  <c r="T9" i="2"/>
  <c r="U9" i="2"/>
  <c r="V9" i="2"/>
  <c r="S11" i="2"/>
  <c r="T11" i="2"/>
  <c r="U11" i="2"/>
  <c r="V11" i="2"/>
  <c r="S12" i="2"/>
  <c r="T12" i="2"/>
  <c r="U12" i="2"/>
  <c r="V12" i="2"/>
  <c r="S13" i="2"/>
  <c r="T13" i="2"/>
  <c r="U13" i="2"/>
  <c r="V13" i="2"/>
  <c r="S15" i="2"/>
  <c r="T15" i="2"/>
  <c r="U15" i="2"/>
  <c r="V15" i="2"/>
  <c r="S16" i="2"/>
  <c r="T16" i="2"/>
  <c r="U16" i="2"/>
  <c r="V16" i="2"/>
  <c r="S17" i="2"/>
  <c r="T17" i="2"/>
  <c r="U17" i="2"/>
  <c r="V17" i="2"/>
  <c r="S19" i="2"/>
  <c r="T19" i="2"/>
  <c r="U19" i="2"/>
  <c r="V19" i="2"/>
  <c r="S20" i="2"/>
  <c r="T20" i="2"/>
  <c r="U20" i="2"/>
  <c r="V20" i="2"/>
  <c r="S21" i="2"/>
  <c r="T21" i="2"/>
  <c r="U21" i="2"/>
  <c r="V21" i="2"/>
  <c r="B4" i="2"/>
  <c r="H4" i="2" s="1"/>
  <c r="C4" i="2"/>
  <c r="I4" i="2" s="1"/>
  <c r="D4" i="2"/>
  <c r="J4" i="2" s="1"/>
  <c r="E4" i="2"/>
  <c r="K4" i="2" s="1"/>
  <c r="F4" i="2"/>
  <c r="L4" i="2" s="1"/>
  <c r="B5" i="2"/>
  <c r="H5" i="2" s="1"/>
  <c r="C5" i="2"/>
  <c r="I5" i="2" s="1"/>
  <c r="D5" i="2"/>
  <c r="J5" i="2" s="1"/>
  <c r="E5" i="2"/>
  <c r="K5" i="2" s="1"/>
  <c r="F5" i="2"/>
  <c r="L5" i="2" s="1"/>
  <c r="B6" i="2"/>
  <c r="H6" i="2" s="1"/>
  <c r="C6" i="2"/>
  <c r="I6" i="2" s="1"/>
  <c r="D6" i="2"/>
  <c r="J6" i="2" s="1"/>
  <c r="E6" i="2"/>
  <c r="K6" i="2" s="1"/>
  <c r="F6" i="2"/>
  <c r="L6" i="2" s="1"/>
  <c r="B7" i="2"/>
  <c r="H7" i="2" s="1"/>
  <c r="C7" i="2"/>
  <c r="I7" i="2" s="1"/>
  <c r="D7" i="2"/>
  <c r="J7" i="2" s="1"/>
  <c r="E7" i="2"/>
  <c r="K7" i="2" s="1"/>
  <c r="F7" i="2"/>
  <c r="L7" i="2" s="1"/>
  <c r="B8" i="2"/>
  <c r="H8" i="2" s="1"/>
  <c r="C8" i="2"/>
  <c r="I8" i="2" s="1"/>
  <c r="D8" i="2"/>
  <c r="J8" i="2" s="1"/>
  <c r="E8" i="2"/>
  <c r="K8" i="2" s="1"/>
  <c r="F8" i="2"/>
  <c r="L8" i="2" s="1"/>
  <c r="B9" i="2"/>
  <c r="H9" i="2" s="1"/>
  <c r="C9" i="2"/>
  <c r="I9" i="2" s="1"/>
  <c r="D9" i="2"/>
  <c r="J9" i="2" s="1"/>
  <c r="E9" i="2"/>
  <c r="K9" i="2" s="1"/>
  <c r="F9" i="2"/>
  <c r="L9" i="2" s="1"/>
  <c r="B10" i="2"/>
  <c r="H10" i="2" s="1"/>
  <c r="C10" i="2"/>
  <c r="I10" i="2" s="1"/>
  <c r="D10" i="2"/>
  <c r="J10" i="2" s="1"/>
  <c r="E10" i="2"/>
  <c r="K10" i="2" s="1"/>
  <c r="F10" i="2"/>
  <c r="L10" i="2" s="1"/>
  <c r="B11" i="2"/>
  <c r="H11" i="2" s="1"/>
  <c r="C11" i="2"/>
  <c r="I11" i="2" s="1"/>
  <c r="D11" i="2"/>
  <c r="J11" i="2" s="1"/>
  <c r="E11" i="2"/>
  <c r="K11" i="2" s="1"/>
  <c r="F11" i="2"/>
  <c r="L11" i="2" s="1"/>
  <c r="B12" i="2"/>
  <c r="H12" i="2" s="1"/>
  <c r="C12" i="2"/>
  <c r="I12" i="2" s="1"/>
  <c r="D12" i="2"/>
  <c r="J12" i="2" s="1"/>
  <c r="E12" i="2"/>
  <c r="K12" i="2" s="1"/>
  <c r="F12" i="2"/>
  <c r="L12" i="2" s="1"/>
  <c r="B13" i="2"/>
  <c r="H13" i="2" s="1"/>
  <c r="C13" i="2"/>
  <c r="I13" i="2" s="1"/>
  <c r="D13" i="2"/>
  <c r="J13" i="2" s="1"/>
  <c r="E13" i="2"/>
  <c r="K13" i="2" s="1"/>
  <c r="F13" i="2"/>
  <c r="L13" i="2" s="1"/>
  <c r="B14" i="2"/>
  <c r="H14" i="2" s="1"/>
  <c r="C14" i="2"/>
  <c r="I14" i="2" s="1"/>
  <c r="D14" i="2"/>
  <c r="J14" i="2" s="1"/>
  <c r="E14" i="2"/>
  <c r="K14" i="2" s="1"/>
  <c r="F14" i="2"/>
  <c r="L14" i="2" s="1"/>
  <c r="B15" i="2"/>
  <c r="H15" i="2" s="1"/>
  <c r="C15" i="2"/>
  <c r="I15" i="2" s="1"/>
  <c r="D15" i="2"/>
  <c r="J15" i="2" s="1"/>
  <c r="E15" i="2"/>
  <c r="K15" i="2" s="1"/>
  <c r="F15" i="2"/>
  <c r="L15" i="2" s="1"/>
  <c r="B16" i="2"/>
  <c r="H16" i="2" s="1"/>
  <c r="C16" i="2"/>
  <c r="I16" i="2" s="1"/>
  <c r="D16" i="2"/>
  <c r="J16" i="2" s="1"/>
  <c r="E16" i="2"/>
  <c r="K16" i="2" s="1"/>
  <c r="F16" i="2"/>
  <c r="L16" i="2" s="1"/>
  <c r="B17" i="2"/>
  <c r="H17" i="2" s="1"/>
  <c r="C17" i="2"/>
  <c r="I17" i="2" s="1"/>
  <c r="D17" i="2"/>
  <c r="J17" i="2" s="1"/>
  <c r="E17" i="2"/>
  <c r="K17" i="2" s="1"/>
  <c r="F17" i="2"/>
  <c r="L17" i="2" s="1"/>
  <c r="B18" i="2"/>
  <c r="H18" i="2" s="1"/>
  <c r="C18" i="2"/>
  <c r="I18" i="2" s="1"/>
  <c r="D18" i="2"/>
  <c r="J18" i="2" s="1"/>
  <c r="E18" i="2"/>
  <c r="K18" i="2" s="1"/>
  <c r="F18" i="2"/>
  <c r="L18" i="2" s="1"/>
  <c r="B19" i="2"/>
  <c r="H19" i="2" s="1"/>
  <c r="C19" i="2"/>
  <c r="I19" i="2" s="1"/>
  <c r="D19" i="2"/>
  <c r="J19" i="2" s="1"/>
  <c r="E19" i="2"/>
  <c r="K19" i="2" s="1"/>
  <c r="F19" i="2"/>
  <c r="L19" i="2" s="1"/>
  <c r="B20" i="2"/>
  <c r="H20" i="2" s="1"/>
  <c r="C20" i="2"/>
  <c r="I20" i="2" s="1"/>
  <c r="D20" i="2"/>
  <c r="J20" i="2" s="1"/>
  <c r="E20" i="2"/>
  <c r="K20" i="2" s="1"/>
  <c r="F20" i="2"/>
  <c r="L20" i="2" s="1"/>
  <c r="B21" i="2"/>
  <c r="H21" i="2" s="1"/>
  <c r="C21" i="2"/>
  <c r="I21" i="2" s="1"/>
  <c r="D21" i="2"/>
  <c r="J21" i="2" s="1"/>
  <c r="E21" i="2"/>
  <c r="K21" i="2" s="1"/>
  <c r="F21" i="2"/>
  <c r="L21" i="2" s="1"/>
  <c r="B22" i="2"/>
  <c r="H22" i="2" s="1"/>
  <c r="C22" i="2"/>
  <c r="I22" i="2" s="1"/>
  <c r="D22" i="2"/>
  <c r="J22" i="2" s="1"/>
  <c r="E22" i="2"/>
  <c r="K22" i="2" s="1"/>
  <c r="F22" i="2"/>
  <c r="L22" i="2" s="1"/>
  <c r="F3" i="2"/>
  <c r="L3" i="2" s="1"/>
  <c r="C3" i="2"/>
  <c r="I3" i="2" s="1"/>
  <c r="D3" i="2"/>
  <c r="J3" i="2" s="1"/>
  <c r="E3" i="2"/>
  <c r="K3" i="2" s="1"/>
  <c r="B3" i="2"/>
  <c r="H3" i="2" s="1"/>
  <c r="N21" i="2" l="1"/>
  <c r="N20" i="2"/>
  <c r="J27" i="1" s="1"/>
  <c r="N8" i="2"/>
  <c r="N22" i="2"/>
  <c r="J29" i="1" s="1"/>
  <c r="J24" i="2"/>
  <c r="N10" i="2"/>
  <c r="O10" i="2" s="1"/>
  <c r="N18" i="2"/>
  <c r="J25" i="1" s="1"/>
  <c r="N9" i="2"/>
  <c r="O9" i="2" s="1"/>
  <c r="L24" i="2"/>
  <c r="N6" i="2"/>
  <c r="J13" i="1" s="1"/>
  <c r="J15" i="1"/>
  <c r="O8" i="2"/>
  <c r="K24" i="2"/>
  <c r="I24" i="2"/>
  <c r="J28" i="1"/>
  <c r="O21" i="2"/>
  <c r="N17" i="2"/>
  <c r="N5" i="2"/>
  <c r="N15" i="2"/>
  <c r="P18" i="2"/>
  <c r="N12" i="2"/>
  <c r="H24" i="2"/>
  <c r="N3" i="2"/>
  <c r="P6" i="2"/>
  <c r="P22" i="2"/>
  <c r="P10" i="2"/>
  <c r="N14" i="2"/>
  <c r="N13" i="2"/>
  <c r="N19" i="2"/>
  <c r="N16" i="2"/>
  <c r="N4" i="2"/>
  <c r="P14" i="2"/>
  <c r="N11" i="2"/>
  <c r="N7" i="2"/>
  <c r="O22" i="2" l="1"/>
  <c r="O20" i="2"/>
  <c r="O6" i="2"/>
  <c r="J16" i="1"/>
  <c r="O18" i="2"/>
  <c r="J17" i="1"/>
  <c r="N24" i="2"/>
  <c r="U24" i="2" s="1"/>
  <c r="V6" i="2"/>
  <c r="U6" i="2"/>
  <c r="T6" i="2"/>
  <c r="S6" i="2"/>
  <c r="J14" i="1"/>
  <c r="O7" i="2"/>
  <c r="J10" i="1"/>
  <c r="O3" i="2"/>
  <c r="J18" i="1"/>
  <c r="O11" i="2"/>
  <c r="S14" i="2"/>
  <c r="T14" i="2"/>
  <c r="U14" i="2"/>
  <c r="V14" i="2"/>
  <c r="J19" i="1"/>
  <c r="O12" i="2"/>
  <c r="O4" i="2"/>
  <c r="J11" i="1"/>
  <c r="V18" i="2"/>
  <c r="S18" i="2"/>
  <c r="T18" i="2"/>
  <c r="U18" i="2"/>
  <c r="O16" i="2"/>
  <c r="J23" i="1"/>
  <c r="O15" i="2"/>
  <c r="J22" i="1"/>
  <c r="O5" i="2"/>
  <c r="J12" i="1"/>
  <c r="O19" i="2"/>
  <c r="J26" i="1"/>
  <c r="O17" i="2"/>
  <c r="J24" i="1"/>
  <c r="J20" i="1"/>
  <c r="O13" i="2"/>
  <c r="O14" i="2"/>
  <c r="J21" i="1"/>
  <c r="U10" i="2"/>
  <c r="S10" i="2"/>
  <c r="T10" i="2"/>
  <c r="V10" i="2"/>
  <c r="S22" i="2"/>
  <c r="T22" i="2"/>
  <c r="U22" i="2"/>
  <c r="V22" i="2"/>
  <c r="T24" i="2" l="1"/>
  <c r="V24" i="2"/>
  <c r="S24" i="2"/>
  <c r="R28" i="2"/>
  <c r="B8" i="3" s="1"/>
  <c r="R25" i="2"/>
  <c r="B5" i="3" s="1"/>
  <c r="R29" i="2"/>
  <c r="B9" i="3" s="1"/>
  <c r="O24" i="2"/>
  <c r="C31" i="1" s="1"/>
  <c r="R26" i="2"/>
  <c r="B6" i="3" s="1"/>
  <c r="R27" i="2"/>
  <c r="B7" i="3" s="1"/>
  <c r="R24" i="2" l="1"/>
  <c r="B3" i="3" s="1"/>
</calcChain>
</file>

<file path=xl/sharedStrings.xml><?xml version="1.0" encoding="utf-8"?>
<sst xmlns="http://schemas.openxmlformats.org/spreadsheetml/2006/main" count="36" uniqueCount="35">
  <si>
    <t>Zelfscan dienend leiderschap</t>
  </si>
  <si>
    <t>Ik luister aandachtig voordat ik met een oordeel of oplossing kom.</t>
  </si>
  <si>
    <t>Ik probeer echt te begrijpen wat medewerkers nodig hebben om goed te kunnen werken.</t>
  </si>
  <si>
    <t>Ik neem signalen van overbelasting, frustratie of onzekerheid serieus.</t>
  </si>
  <si>
    <t>Ik stel regelmatig vragen die anderen helpen om zelf tot inzicht te komen.</t>
  </si>
  <si>
    <t>Ik geef medewerkers ruimte om zelf keuzes te maken in hun werk.</t>
  </si>
  <si>
    <t>Ik help anderen om te groeien, ook als dat mij op korte termijn extra tijd kost.</t>
  </si>
  <si>
    <t>Ik geef vertrouwen, zonder voortdurend te controleren.</t>
  </si>
  <si>
    <t>Ik moedig mensen aan om verantwoordelijkheid te nemen en daarvan te leren.</t>
  </si>
  <si>
    <t>Ik zet het succes en de ontwikkeling van het team niet onder mijn eigen belang.</t>
  </si>
  <si>
    <t>Ik neem beslissingen die eerlijk zijn, ook als dat voor mij minder gunstig uitpakt.</t>
  </si>
  <si>
    <t>Ik ga zorgvuldig om met macht, positie en invloed.</t>
  </si>
  <si>
    <t>Ik ben aanspreekbaar op mijn gedrag en mijn keuzes.</t>
  </si>
  <si>
    <t>Ik creëer een sfeer waarin mensen zich veilig voelen om zich uit te spreken.</t>
  </si>
  <si>
    <t>Ik ga respectvol om met kritiek, afwijkende meningen en fouten.</t>
  </si>
  <si>
    <t>Ik geef anderen erkenning voor hun bijdrage.</t>
  </si>
  <si>
    <t>Ik maak tijd voor echte aandacht, ook als het druk is.</t>
  </si>
  <si>
    <t>Ik kijk verder dan de korte termijn en neem verantwoordelijkheid voor het grotere geheel.</t>
  </si>
  <si>
    <t>Ik verbind doelen van de organisatie aan het welzijn van mensen.</t>
  </si>
  <si>
    <t>Ik probeer niet alleen resultaten te halen, maar ook anderen beter achter te laten.</t>
  </si>
  <si>
    <t>Ik zie leidinggeven in de eerste plaats als dienen, niet als sturen of domineren.</t>
  </si>
  <si>
    <t>deelgebied</t>
  </si>
  <si>
    <t>tot</t>
  </si>
  <si>
    <t>Luisteren en begrijpen</t>
  </si>
  <si>
    <t>Groei en empowerment</t>
  </si>
  <si>
    <t>Integriteit en nederigheid</t>
  </si>
  <si>
    <t>Veiligheid en relatie</t>
  </si>
  <si>
    <t>Visie en verantwoordelijkheid</t>
  </si>
  <si>
    <t>Totaalbeeld</t>
  </si>
  <si>
    <t>1 = helemaal niet van toepassing</t>
  </si>
  <si>
    <t>2 = meestal niet van toepassing</t>
  </si>
  <si>
    <t>3 = deels van toepassing</t>
  </si>
  <si>
    <t>4 = meestal van toepassing</t>
  </si>
  <si>
    <t>5 = sterk van toepassing</t>
  </si>
  <si>
    <r>
      <t>Zet een '</t>
    </r>
    <r>
      <rPr>
        <b/>
        <sz val="11"/>
        <color rgb="FF0070C0"/>
        <rFont val="Calibri"/>
        <family val="2"/>
      </rPr>
      <t>x</t>
    </r>
    <r>
      <rPr>
        <sz val="11"/>
        <color theme="1"/>
        <rFont val="Calibri"/>
        <family val="2"/>
      </rPr>
      <t>' in de kolom die voor jou van toepassing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</si>
</sst>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8"/>
      <color rgb="FF0070C0"/>
      <name val="Calibri"/>
      <family val="2"/>
    </font>
    <font>
      <sz val="11"/>
      <color theme="1"/>
      <name val="Calibri"/>
      <family val="2"/>
    </font>
    <font>
      <b/>
      <sz val="11"/>
      <color theme="1"/>
      <name val="Calibri"/>
      <family val="2"/>
    </font>
    <font>
      <b/>
      <sz val="11"/>
      <color rgb="FF0070C0"/>
      <name val="Calibri"/>
      <family val="2"/>
    </font>
    <font>
      <i/>
      <sz val="11"/>
      <color theme="1"/>
      <name val="Calibri"/>
      <family val="2"/>
    </font>
    <font>
      <sz val="11"/>
      <color theme="0" tint="-0.499984740745262"/>
      <name val="Calibri"/>
      <family val="2"/>
    </font>
    <font>
      <sz val="11"/>
      <color rgb="FF00B050"/>
      <name val="Calibri"/>
      <family val="2"/>
    </font>
    <font>
      <b/>
      <sz val="11"/>
      <color rgb="FF00B050"/>
      <name val="Calibri"/>
      <family val="2"/>
    </font>
    <font>
      <sz val="11"/>
      <color theme="0"/>
      <name val="Aptos Narrow"/>
      <family val="2"/>
      <scheme val="minor"/>
    </font>
    <font>
      <b/>
      <sz val="11"/>
      <color theme="0"/>
      <name val="Calibri"/>
      <family val="2"/>
    </font>
    <font>
      <sz val="11"/>
      <color theme="0"/>
      <name val="Calibri"/>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style="dotted">
        <color rgb="FF0070C0"/>
      </top>
      <bottom style="dotted">
        <color rgb="FF0070C0"/>
      </bottom>
      <diagonal/>
    </border>
    <border>
      <left/>
      <right/>
      <top style="dashed">
        <color rgb="FF0070C0"/>
      </top>
      <bottom style="dashed">
        <color rgb="FF0070C0"/>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5" fillId="0" borderId="1" xfId="0" applyFont="1" applyBorder="1" applyAlignment="1">
      <alignment vertical="top"/>
    </xf>
    <xf numFmtId="0" fontId="4" fillId="0" borderId="1" xfId="0" applyFont="1" applyBorder="1" applyAlignment="1">
      <alignment vertical="top" wrapText="1"/>
    </xf>
    <xf numFmtId="0" fontId="6" fillId="0" borderId="0" xfId="0" applyFont="1"/>
    <xf numFmtId="0" fontId="7" fillId="0" borderId="0" xfId="0" applyFont="1" applyAlignment="1">
      <alignment horizontal="center"/>
    </xf>
    <xf numFmtId="0" fontId="8" fillId="0" borderId="0" xfId="0" applyFont="1"/>
    <xf numFmtId="0" fontId="2" fillId="0" borderId="2" xfId="0" applyFont="1" applyBorder="1"/>
    <xf numFmtId="0" fontId="4" fillId="2" borderId="2" xfId="0" applyFont="1" applyFill="1" applyBorder="1" applyAlignment="1" applyProtection="1">
      <alignment horizontal="center" vertical="center"/>
      <protection locked="0"/>
    </xf>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2905125</xdr:colOff>
      <xdr:row>0</xdr:row>
      <xdr:rowOff>0</xdr:rowOff>
    </xdr:from>
    <xdr:to>
      <xdr:col>4</xdr:col>
      <xdr:colOff>311150</xdr:colOff>
      <xdr:row>3</xdr:row>
      <xdr:rowOff>38274</xdr:rowOff>
    </xdr:to>
    <xdr:pic>
      <xdr:nvPicPr>
        <xdr:cNvPr id="3" name="Afbeelding 2">
          <a:extLst>
            <a:ext uri="{FF2B5EF4-FFF2-40B4-BE49-F238E27FC236}">
              <a16:creationId xmlns:a16="http://schemas.microsoft.com/office/drawing/2014/main" id="{E301BF8C-3D3D-04BC-131F-D2C13DEEB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9550" y="0"/>
          <a:ext cx="3263900" cy="69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3048000</xdr:colOff>
      <xdr:row>1</xdr:row>
      <xdr:rowOff>647351</xdr:rowOff>
    </xdr:to>
    <xdr:pic>
      <xdr:nvPicPr>
        <xdr:cNvPr id="3" name="Afbeelding 2">
          <a:extLst>
            <a:ext uri="{FF2B5EF4-FFF2-40B4-BE49-F238E27FC236}">
              <a16:creationId xmlns:a16="http://schemas.microsoft.com/office/drawing/2014/main" id="{D544D3A2-2FE1-524F-47EE-0A64A9EC3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3100" y="295276"/>
          <a:ext cx="3048000" cy="6473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1334-C090-4F2D-BA68-35AA786D1EE9}">
  <sheetPr>
    <tabColor rgb="FF0070C0"/>
  </sheetPr>
  <dimension ref="B2:J31"/>
  <sheetViews>
    <sheetView showGridLines="0" tabSelected="1" workbookViewId="0">
      <selection activeCell="D10" sqref="D10"/>
    </sheetView>
  </sheetViews>
  <sheetFormatPr defaultRowHeight="14.5" x14ac:dyDescent="0.35"/>
  <cols>
    <col min="1" max="1" width="8.7265625" style="2"/>
    <col min="2" max="2" width="7.1796875" style="2" customWidth="1"/>
    <col min="3" max="3" width="78.453125" style="2" customWidth="1"/>
    <col min="4" max="8" width="5.453125" style="2" customWidth="1"/>
    <col min="9" max="9" width="3.6328125" style="2" customWidth="1"/>
    <col min="10" max="10" width="4.1796875" style="2" customWidth="1"/>
    <col min="11" max="20" width="3.26953125" style="2" customWidth="1"/>
    <col min="21" max="16384" width="8.7265625" style="2"/>
  </cols>
  <sheetData>
    <row r="2" spans="2:10" ht="23.5" x14ac:dyDescent="0.55000000000000004">
      <c r="B2" s="1" t="s">
        <v>0</v>
      </c>
    </row>
    <row r="3" spans="2:10" x14ac:dyDescent="0.35">
      <c r="D3" s="10" t="s">
        <v>29</v>
      </c>
    </row>
    <row r="4" spans="2:10" x14ac:dyDescent="0.35">
      <c r="C4" s="2" t="s">
        <v>34</v>
      </c>
      <c r="D4" s="10" t="s">
        <v>30</v>
      </c>
    </row>
    <row r="5" spans="2:10" x14ac:dyDescent="0.35">
      <c r="D5" s="10" t="s">
        <v>31</v>
      </c>
    </row>
    <row r="6" spans="2:10" x14ac:dyDescent="0.35">
      <c r="D6" s="10" t="s">
        <v>32</v>
      </c>
    </row>
    <row r="7" spans="2:10" x14ac:dyDescent="0.35">
      <c r="D7" s="10" t="s">
        <v>33</v>
      </c>
    </row>
    <row r="9" spans="2:10" x14ac:dyDescent="0.35">
      <c r="D9" s="4">
        <v>1</v>
      </c>
      <c r="E9" s="4">
        <v>2</v>
      </c>
      <c r="F9" s="4">
        <v>3</v>
      </c>
      <c r="G9" s="4">
        <v>4</v>
      </c>
      <c r="H9" s="4">
        <v>5</v>
      </c>
    </row>
    <row r="10" spans="2:10" x14ac:dyDescent="0.35">
      <c r="B10" s="3">
        <v>1</v>
      </c>
      <c r="C10" s="13" t="s">
        <v>1</v>
      </c>
      <c r="D10" s="14"/>
      <c r="E10" s="14"/>
      <c r="F10" s="14"/>
      <c r="G10" s="14"/>
      <c r="H10" s="14"/>
      <c r="J10" s="11" t="str">
        <f>IF(Blad2!N3&gt;0,"V","")</f>
        <v/>
      </c>
    </row>
    <row r="11" spans="2:10" x14ac:dyDescent="0.35">
      <c r="B11" s="3">
        <v>2</v>
      </c>
      <c r="C11" s="13" t="s">
        <v>2</v>
      </c>
      <c r="D11" s="14"/>
      <c r="E11" s="14"/>
      <c r="F11" s="14"/>
      <c r="G11" s="14"/>
      <c r="H11" s="14"/>
      <c r="J11" s="11" t="str">
        <f>IF(Blad2!N4&gt;0,"V","")</f>
        <v/>
      </c>
    </row>
    <row r="12" spans="2:10" x14ac:dyDescent="0.35">
      <c r="B12" s="3">
        <v>3</v>
      </c>
      <c r="C12" s="13" t="s">
        <v>3</v>
      </c>
      <c r="D12" s="14"/>
      <c r="E12" s="14"/>
      <c r="F12" s="14"/>
      <c r="G12" s="14"/>
      <c r="H12" s="14"/>
      <c r="J12" s="11" t="str">
        <f>IF(Blad2!N5&gt;0,"V","")</f>
        <v/>
      </c>
    </row>
    <row r="13" spans="2:10" x14ac:dyDescent="0.35">
      <c r="B13" s="3">
        <v>4</v>
      </c>
      <c r="C13" s="13" t="s">
        <v>4</v>
      </c>
      <c r="D13" s="14"/>
      <c r="E13" s="14"/>
      <c r="F13" s="14"/>
      <c r="G13" s="14"/>
      <c r="H13" s="14"/>
      <c r="J13" s="11" t="str">
        <f>IF(Blad2!N6&gt;0,"V","")</f>
        <v/>
      </c>
    </row>
    <row r="14" spans="2:10" x14ac:dyDescent="0.35">
      <c r="B14" s="3">
        <v>5</v>
      </c>
      <c r="C14" s="13" t="s">
        <v>5</v>
      </c>
      <c r="D14" s="14"/>
      <c r="E14" s="14"/>
      <c r="F14" s="14"/>
      <c r="G14" s="14"/>
      <c r="H14" s="14"/>
      <c r="J14" s="11" t="str">
        <f>IF(Blad2!N7&gt;0,"V","")</f>
        <v/>
      </c>
    </row>
    <row r="15" spans="2:10" x14ac:dyDescent="0.35">
      <c r="B15" s="3">
        <v>6</v>
      </c>
      <c r="C15" s="13" t="s">
        <v>6</v>
      </c>
      <c r="D15" s="14"/>
      <c r="E15" s="14"/>
      <c r="F15" s="14"/>
      <c r="G15" s="14"/>
      <c r="H15" s="14"/>
      <c r="J15" s="11" t="str">
        <f>IF(Blad2!N8&gt;0,"V","")</f>
        <v/>
      </c>
    </row>
    <row r="16" spans="2:10" x14ac:dyDescent="0.35">
      <c r="B16" s="3">
        <v>7</v>
      </c>
      <c r="C16" s="13" t="s">
        <v>7</v>
      </c>
      <c r="D16" s="14"/>
      <c r="E16" s="14"/>
      <c r="F16" s="14"/>
      <c r="G16" s="14"/>
      <c r="H16" s="14"/>
      <c r="J16" s="11" t="str">
        <f>IF(Blad2!N9&gt;0,"V","")</f>
        <v/>
      </c>
    </row>
    <row r="17" spans="2:10" x14ac:dyDescent="0.35">
      <c r="B17" s="3">
        <v>8</v>
      </c>
      <c r="C17" s="13" t="s">
        <v>8</v>
      </c>
      <c r="D17" s="14"/>
      <c r="E17" s="14"/>
      <c r="F17" s="14"/>
      <c r="G17" s="14"/>
      <c r="H17" s="14"/>
      <c r="J17" s="11" t="str">
        <f>IF(Blad2!N10&gt;0,"V","")</f>
        <v/>
      </c>
    </row>
    <row r="18" spans="2:10" x14ac:dyDescent="0.35">
      <c r="B18" s="3">
        <v>9</v>
      </c>
      <c r="C18" s="13" t="s">
        <v>9</v>
      </c>
      <c r="D18" s="14"/>
      <c r="E18" s="14"/>
      <c r="F18" s="14"/>
      <c r="G18" s="14"/>
      <c r="H18" s="14"/>
      <c r="J18" s="11" t="str">
        <f>IF(Blad2!N11&gt;0,"V","")</f>
        <v/>
      </c>
    </row>
    <row r="19" spans="2:10" x14ac:dyDescent="0.35">
      <c r="B19" s="3">
        <v>10</v>
      </c>
      <c r="C19" s="13" t="s">
        <v>10</v>
      </c>
      <c r="D19" s="14"/>
      <c r="E19" s="14"/>
      <c r="F19" s="14"/>
      <c r="G19" s="14"/>
      <c r="H19" s="14"/>
      <c r="J19" s="11" t="str">
        <f>IF(Blad2!N12&gt;0,"V","")</f>
        <v/>
      </c>
    </row>
    <row r="20" spans="2:10" x14ac:dyDescent="0.35">
      <c r="B20" s="3">
        <v>11</v>
      </c>
      <c r="C20" s="13" t="s">
        <v>11</v>
      </c>
      <c r="D20" s="14"/>
      <c r="E20" s="14"/>
      <c r="F20" s="14"/>
      <c r="G20" s="14"/>
      <c r="H20" s="14"/>
      <c r="J20" s="11" t="str">
        <f>IF(Blad2!N13&gt;0,"V","")</f>
        <v/>
      </c>
    </row>
    <row r="21" spans="2:10" x14ac:dyDescent="0.35">
      <c r="B21" s="3">
        <v>12</v>
      </c>
      <c r="C21" s="13" t="s">
        <v>12</v>
      </c>
      <c r="D21" s="14"/>
      <c r="E21" s="14"/>
      <c r="F21" s="14"/>
      <c r="G21" s="14"/>
      <c r="H21" s="14"/>
      <c r="J21" s="11" t="str">
        <f>IF(Blad2!N14&gt;0,"V","")</f>
        <v/>
      </c>
    </row>
    <row r="22" spans="2:10" x14ac:dyDescent="0.35">
      <c r="B22" s="3">
        <v>13</v>
      </c>
      <c r="C22" s="13" t="s">
        <v>13</v>
      </c>
      <c r="D22" s="14"/>
      <c r="E22" s="14"/>
      <c r="F22" s="14"/>
      <c r="G22" s="14"/>
      <c r="H22" s="14"/>
      <c r="J22" s="11" t="str">
        <f>IF(Blad2!N15&gt;0,"V","")</f>
        <v/>
      </c>
    </row>
    <row r="23" spans="2:10" x14ac:dyDescent="0.35">
      <c r="B23" s="3">
        <v>14</v>
      </c>
      <c r="C23" s="13" t="s">
        <v>14</v>
      </c>
      <c r="D23" s="14"/>
      <c r="E23" s="14"/>
      <c r="F23" s="14"/>
      <c r="G23" s="14"/>
      <c r="H23" s="14"/>
      <c r="J23" s="11" t="str">
        <f>IF(Blad2!N16&gt;0,"V","")</f>
        <v/>
      </c>
    </row>
    <row r="24" spans="2:10" x14ac:dyDescent="0.35">
      <c r="B24" s="3">
        <v>15</v>
      </c>
      <c r="C24" s="13" t="s">
        <v>15</v>
      </c>
      <c r="D24" s="14"/>
      <c r="E24" s="14"/>
      <c r="F24" s="14"/>
      <c r="G24" s="14"/>
      <c r="H24" s="14"/>
      <c r="J24" s="11" t="str">
        <f>IF(Blad2!N17&gt;0,"V","")</f>
        <v/>
      </c>
    </row>
    <row r="25" spans="2:10" x14ac:dyDescent="0.35">
      <c r="B25" s="3">
        <v>16</v>
      </c>
      <c r="C25" s="13" t="s">
        <v>16</v>
      </c>
      <c r="D25" s="14"/>
      <c r="E25" s="14"/>
      <c r="F25" s="14"/>
      <c r="G25" s="14"/>
      <c r="H25" s="14"/>
      <c r="J25" s="11" t="str">
        <f>IF(Blad2!N18&gt;0,"V","")</f>
        <v/>
      </c>
    </row>
    <row r="26" spans="2:10" x14ac:dyDescent="0.35">
      <c r="B26" s="3">
        <v>17</v>
      </c>
      <c r="C26" s="13" t="s">
        <v>17</v>
      </c>
      <c r="D26" s="14"/>
      <c r="E26" s="14"/>
      <c r="F26" s="14"/>
      <c r="G26" s="14"/>
      <c r="H26" s="14"/>
      <c r="J26" s="11" t="str">
        <f>IF(Blad2!N19&gt;0,"V","")</f>
        <v/>
      </c>
    </row>
    <row r="27" spans="2:10" x14ac:dyDescent="0.35">
      <c r="B27" s="3">
        <v>18</v>
      </c>
      <c r="C27" s="13" t="s">
        <v>18</v>
      </c>
      <c r="D27" s="14"/>
      <c r="E27" s="14"/>
      <c r="F27" s="14"/>
      <c r="G27" s="14"/>
      <c r="H27" s="14"/>
      <c r="J27" s="11" t="str">
        <f>IF(Blad2!N20&gt;0,"V","")</f>
        <v/>
      </c>
    </row>
    <row r="28" spans="2:10" x14ac:dyDescent="0.35">
      <c r="B28" s="3">
        <v>19</v>
      </c>
      <c r="C28" s="13" t="s">
        <v>19</v>
      </c>
      <c r="D28" s="14"/>
      <c r="E28" s="14"/>
      <c r="F28" s="14"/>
      <c r="G28" s="14"/>
      <c r="H28" s="14"/>
      <c r="J28" s="11" t="str">
        <f>IF(Blad2!N21&gt;0,"V","")</f>
        <v/>
      </c>
    </row>
    <row r="29" spans="2:10" x14ac:dyDescent="0.35">
      <c r="B29" s="3">
        <v>20</v>
      </c>
      <c r="C29" s="13" t="s">
        <v>20</v>
      </c>
      <c r="D29" s="14"/>
      <c r="E29" s="14"/>
      <c r="F29" s="14"/>
      <c r="G29" s="14"/>
      <c r="H29" s="14"/>
      <c r="J29" s="11" t="str">
        <f>IF(Blad2!N22&gt;0,"V","")</f>
        <v/>
      </c>
    </row>
    <row r="31" spans="2:10" x14ac:dyDescent="0.35">
      <c r="C31" s="12" t="str">
        <f>IF(Blad2!O24=20,"Ga nu naar het tabblad 'Resultaat' voor de resultaten van deze zelfscan.","")</f>
        <v/>
      </c>
    </row>
  </sheetData>
  <sheetProtection algorithmName="SHA-512" hashValue="J+yw9lvj2QXhZr3C5u0EbwjgXjLVWkD5wmhZlSE6gA/Qei61xqPZgZiA88AdGtinRLBoRVqEUzRrrCSI8bhITQ==" saltValue="oqiI1cjlq1lt5ydXQbeBGQ==" spinCount="100000" sheet="1" objects="1" scenarios="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1D93-9954-4ABC-89CB-9AA9B73E9A5F}">
  <sheetPr>
    <tabColor rgb="FF00B050"/>
  </sheetPr>
  <dimension ref="A1:B9"/>
  <sheetViews>
    <sheetView showGridLines="0" workbookViewId="0">
      <selection activeCell="B21" sqref="B21"/>
    </sheetView>
  </sheetViews>
  <sheetFormatPr defaultRowHeight="14.5" x14ac:dyDescent="0.35"/>
  <cols>
    <col min="1" max="1" width="27.81640625" customWidth="1"/>
    <col min="2" max="2" width="52.26953125" customWidth="1"/>
  </cols>
  <sheetData>
    <row r="1" spans="1:2" ht="23.5" x14ac:dyDescent="0.55000000000000004">
      <c r="A1" s="1" t="s">
        <v>0</v>
      </c>
    </row>
    <row r="2" spans="1:2" ht="52" customHeight="1" x14ac:dyDescent="0.35">
      <c r="A2" s="2"/>
    </row>
    <row r="3" spans="1:2" ht="73" customHeight="1" x14ac:dyDescent="0.35">
      <c r="A3" s="7" t="s">
        <v>28</v>
      </c>
      <c r="B3" s="5" t="str">
        <f>Blad2!R24</f>
        <v/>
      </c>
    </row>
    <row r="4" spans="1:2" x14ac:dyDescent="0.35">
      <c r="A4" s="6"/>
      <c r="B4" s="5"/>
    </row>
    <row r="5" spans="1:2" ht="30.5" customHeight="1" x14ac:dyDescent="0.35">
      <c r="A5" s="8" t="s">
        <v>23</v>
      </c>
      <c r="B5" s="9" t="str">
        <f>Blad2!R25</f>
        <v/>
      </c>
    </row>
    <row r="6" spans="1:2" ht="30.5" customHeight="1" x14ac:dyDescent="0.35">
      <c r="A6" s="8" t="s">
        <v>24</v>
      </c>
      <c r="B6" s="9" t="str">
        <f>Blad2!R26</f>
        <v/>
      </c>
    </row>
    <row r="7" spans="1:2" ht="30.5" customHeight="1" x14ac:dyDescent="0.35">
      <c r="A7" s="8" t="s">
        <v>25</v>
      </c>
      <c r="B7" s="9" t="str">
        <f>Blad2!R27</f>
        <v/>
      </c>
    </row>
    <row r="8" spans="1:2" ht="30.5" customHeight="1" x14ac:dyDescent="0.35">
      <c r="A8" s="8" t="s">
        <v>26</v>
      </c>
      <c r="B8" s="9" t="str">
        <f>Blad2!R28</f>
        <v/>
      </c>
    </row>
    <row r="9" spans="1:2" ht="30.5" customHeight="1" x14ac:dyDescent="0.35">
      <c r="A9" s="8" t="s">
        <v>27</v>
      </c>
      <c r="B9" s="9" t="str">
        <f>Blad2!R29</f>
        <v/>
      </c>
    </row>
  </sheetData>
  <sheetProtection algorithmName="SHA-512" hashValue="Vh7aLupeBaeaTBZqYKzcKS5X7MsWltLpQPuEsnLRWN8n2AcFceFXZ0Mz7bhpmulRciIzTX7bMEeQKPds5G/Luw==" saltValue="XFCVMg9hviMMKOJ8ozXtF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517C-2B0B-4832-9F64-9F43A7775B6A}">
  <dimension ref="A2:X34"/>
  <sheetViews>
    <sheetView workbookViewId="0">
      <selection activeCell="V44" sqref="V44"/>
    </sheetView>
  </sheetViews>
  <sheetFormatPr defaultRowHeight="14.5" x14ac:dyDescent="0.35"/>
  <cols>
    <col min="1" max="18" width="4.90625" customWidth="1"/>
  </cols>
  <sheetData>
    <row r="2" spans="1:24" x14ac:dyDescent="0.35">
      <c r="A2" s="15"/>
      <c r="B2" s="16">
        <v>1</v>
      </c>
      <c r="C2" s="16">
        <v>2</v>
      </c>
      <c r="D2" s="16">
        <v>3</v>
      </c>
      <c r="E2" s="16">
        <v>4</v>
      </c>
      <c r="F2" s="16">
        <v>5</v>
      </c>
      <c r="G2" s="17"/>
      <c r="H2" s="16">
        <v>1</v>
      </c>
      <c r="I2" s="16">
        <v>2</v>
      </c>
      <c r="J2" s="16">
        <v>3</v>
      </c>
      <c r="K2" s="16">
        <v>4</v>
      </c>
      <c r="L2" s="16">
        <v>5</v>
      </c>
      <c r="M2" s="17"/>
      <c r="N2" s="17"/>
      <c r="O2" s="17"/>
      <c r="P2" s="17" t="s">
        <v>21</v>
      </c>
      <c r="Q2" s="17"/>
      <c r="R2" s="17"/>
      <c r="S2" s="17"/>
      <c r="T2" s="15"/>
      <c r="U2" s="15"/>
      <c r="V2" s="15"/>
      <c r="W2" s="15"/>
      <c r="X2" s="15"/>
    </row>
    <row r="3" spans="1:24" x14ac:dyDescent="0.35">
      <c r="A3" s="18">
        <v>1</v>
      </c>
      <c r="B3" s="17">
        <f>'Scan dienend leiderschap'!D10</f>
        <v>0</v>
      </c>
      <c r="C3" s="17">
        <f>'Scan dienend leiderschap'!E10</f>
        <v>0</v>
      </c>
      <c r="D3" s="17">
        <f>'Scan dienend leiderschap'!F10</f>
        <v>0</v>
      </c>
      <c r="E3" s="17">
        <f>'Scan dienend leiderschap'!G10</f>
        <v>0</v>
      </c>
      <c r="F3" s="17">
        <f>'Scan dienend leiderschap'!H10</f>
        <v>0</v>
      </c>
      <c r="G3" s="17"/>
      <c r="H3" s="17" t="str">
        <f>IF(B3="x",1,"")</f>
        <v/>
      </c>
      <c r="I3" s="17" t="str">
        <f>IF(C3="x",2,"")</f>
        <v/>
      </c>
      <c r="J3" s="17" t="str">
        <f>IF(D3="x",3,"")</f>
        <v/>
      </c>
      <c r="K3" s="17" t="str">
        <f>IF(E3="x",4,"")</f>
        <v/>
      </c>
      <c r="L3" s="17" t="str">
        <f>IF(F3="x",5,"")</f>
        <v/>
      </c>
      <c r="M3" s="17"/>
      <c r="N3" s="17">
        <f>SUM(H3:L3)</f>
        <v>0</v>
      </c>
      <c r="O3" s="17">
        <f>IF(N3&gt;0,1,0)</f>
        <v>0</v>
      </c>
      <c r="P3" s="17"/>
      <c r="Q3" s="17"/>
      <c r="R3" s="17"/>
      <c r="S3" s="17"/>
      <c r="T3" s="15"/>
      <c r="U3" s="15"/>
      <c r="V3" s="15"/>
      <c r="W3" s="15"/>
      <c r="X3" s="15"/>
    </row>
    <row r="4" spans="1:24" x14ac:dyDescent="0.35">
      <c r="A4" s="18">
        <v>2</v>
      </c>
      <c r="B4" s="17">
        <f>'Scan dienend leiderschap'!D11</f>
        <v>0</v>
      </c>
      <c r="C4" s="17">
        <f>'Scan dienend leiderschap'!E11</f>
        <v>0</v>
      </c>
      <c r="D4" s="17">
        <f>'Scan dienend leiderschap'!F11</f>
        <v>0</v>
      </c>
      <c r="E4" s="17">
        <f>'Scan dienend leiderschap'!G11</f>
        <v>0</v>
      </c>
      <c r="F4" s="17">
        <f>'Scan dienend leiderschap'!H11</f>
        <v>0</v>
      </c>
      <c r="G4" s="17"/>
      <c r="H4" s="17" t="str">
        <f t="shared" ref="H4:H22" si="0">IF(B4="x",1,"")</f>
        <v/>
      </c>
      <c r="I4" s="17" t="str">
        <f t="shared" ref="I4:I22" si="1">IF(C4="x",2,"")</f>
        <v/>
      </c>
      <c r="J4" s="17" t="str">
        <f t="shared" ref="J4:J22" si="2">IF(D4="x",3,"")</f>
        <v/>
      </c>
      <c r="K4" s="17" t="str">
        <f t="shared" ref="K4:K22" si="3">IF(E4="x",4,"")</f>
        <v/>
      </c>
      <c r="L4" s="17" t="str">
        <f t="shared" ref="L4:L22" si="4">IF(F4="x",5,"")</f>
        <v/>
      </c>
      <c r="M4" s="17"/>
      <c r="N4" s="17">
        <f t="shared" ref="N4:N22" si="5">SUM(H4:L4)</f>
        <v>0</v>
      </c>
      <c r="O4" s="17">
        <f t="shared" ref="O4:O22" si="6">IF(N4&gt;0,1,0)</f>
        <v>0</v>
      </c>
      <c r="P4" s="17"/>
      <c r="Q4" s="17"/>
      <c r="R4" s="17"/>
      <c r="S4" s="17"/>
      <c r="T4" s="15"/>
      <c r="U4" s="15"/>
      <c r="V4" s="15"/>
      <c r="W4" s="15"/>
      <c r="X4" s="15"/>
    </row>
    <row r="5" spans="1:24" x14ac:dyDescent="0.35">
      <c r="A5" s="18">
        <v>3</v>
      </c>
      <c r="B5" s="17">
        <f>'Scan dienend leiderschap'!D12</f>
        <v>0</v>
      </c>
      <c r="C5" s="17">
        <f>'Scan dienend leiderschap'!E12</f>
        <v>0</v>
      </c>
      <c r="D5" s="17">
        <f>'Scan dienend leiderschap'!F12</f>
        <v>0</v>
      </c>
      <c r="E5" s="17">
        <f>'Scan dienend leiderschap'!G12</f>
        <v>0</v>
      </c>
      <c r="F5" s="17">
        <f>'Scan dienend leiderschap'!H12</f>
        <v>0</v>
      </c>
      <c r="G5" s="17"/>
      <c r="H5" s="17" t="str">
        <f t="shared" si="0"/>
        <v/>
      </c>
      <c r="I5" s="17" t="str">
        <f t="shared" si="1"/>
        <v/>
      </c>
      <c r="J5" s="17" t="str">
        <f t="shared" si="2"/>
        <v/>
      </c>
      <c r="K5" s="17" t="str">
        <f t="shared" si="3"/>
        <v/>
      </c>
      <c r="L5" s="17" t="str">
        <f t="shared" si="4"/>
        <v/>
      </c>
      <c r="M5" s="17"/>
      <c r="N5" s="17">
        <f t="shared" si="5"/>
        <v>0</v>
      </c>
      <c r="O5" s="17">
        <f t="shared" si="6"/>
        <v>0</v>
      </c>
      <c r="P5" s="17"/>
      <c r="Q5" s="17"/>
      <c r="R5" s="17"/>
      <c r="S5" s="17"/>
      <c r="T5" s="15"/>
      <c r="U5" s="15"/>
      <c r="V5" s="15"/>
      <c r="W5" s="15"/>
      <c r="X5" s="15"/>
    </row>
    <row r="6" spans="1:24" x14ac:dyDescent="0.35">
      <c r="A6" s="18">
        <v>4</v>
      </c>
      <c r="B6" s="17">
        <f>'Scan dienend leiderschap'!D13</f>
        <v>0</v>
      </c>
      <c r="C6" s="17">
        <f>'Scan dienend leiderschap'!E13</f>
        <v>0</v>
      </c>
      <c r="D6" s="17">
        <f>'Scan dienend leiderschap'!F13</f>
        <v>0</v>
      </c>
      <c r="E6" s="17">
        <f>'Scan dienend leiderschap'!G13</f>
        <v>0</v>
      </c>
      <c r="F6" s="17">
        <f>'Scan dienend leiderschap'!H13</f>
        <v>0</v>
      </c>
      <c r="G6" s="17"/>
      <c r="H6" s="17" t="str">
        <f t="shared" si="0"/>
        <v/>
      </c>
      <c r="I6" s="17" t="str">
        <f t="shared" si="1"/>
        <v/>
      </c>
      <c r="J6" s="17" t="str">
        <f t="shared" si="2"/>
        <v/>
      </c>
      <c r="K6" s="17" t="str">
        <f t="shared" si="3"/>
        <v/>
      </c>
      <c r="L6" s="17" t="str">
        <f t="shared" si="4"/>
        <v/>
      </c>
      <c r="M6" s="17"/>
      <c r="N6" s="17">
        <f t="shared" si="5"/>
        <v>0</v>
      </c>
      <c r="O6" s="17">
        <f t="shared" si="6"/>
        <v>0</v>
      </c>
      <c r="P6" s="17">
        <f>SUM(H3:L6)</f>
        <v>0</v>
      </c>
      <c r="Q6" s="17"/>
      <c r="R6" s="17"/>
      <c r="S6" s="17" t="str">
        <f>IF(AND(P6&gt;=4,P6&lt;9),"Dit onderdeel is zwak ontwikkeld en vraagt direct aandacht.","")</f>
        <v/>
      </c>
      <c r="T6" s="15" t="str">
        <f>IF(AND(P6&gt;=9,P6&lt;13),"Je laat hier af en toe passend gedrag zien, maar het is nog te wisselend.","")</f>
        <v/>
      </c>
      <c r="U6" s="15" t="str">
        <f>IF(AND(P6&gt;=13,P6&lt;17),"Dit onderdeel is behoorlijk ontwikkeld, al is er nog ruimte om consistenter te worden.","")</f>
        <v/>
      </c>
      <c r="V6" s="15" t="str">
        <f>IF(AND(P6&gt;=17,P6&lt;21),"Dit is een duidelijke kracht in jouw leiderschap.","")</f>
        <v/>
      </c>
      <c r="W6" s="15"/>
      <c r="X6" s="15"/>
    </row>
    <row r="7" spans="1:24" x14ac:dyDescent="0.35">
      <c r="A7" s="18">
        <v>5</v>
      </c>
      <c r="B7" s="17">
        <f>'Scan dienend leiderschap'!D14</f>
        <v>0</v>
      </c>
      <c r="C7" s="17">
        <f>'Scan dienend leiderschap'!E14</f>
        <v>0</v>
      </c>
      <c r="D7" s="17">
        <f>'Scan dienend leiderschap'!F14</f>
        <v>0</v>
      </c>
      <c r="E7" s="17">
        <f>'Scan dienend leiderschap'!G14</f>
        <v>0</v>
      </c>
      <c r="F7" s="17">
        <f>'Scan dienend leiderschap'!H14</f>
        <v>0</v>
      </c>
      <c r="G7" s="17"/>
      <c r="H7" s="17" t="str">
        <f t="shared" si="0"/>
        <v/>
      </c>
      <c r="I7" s="17" t="str">
        <f t="shared" si="1"/>
        <v/>
      </c>
      <c r="J7" s="17" t="str">
        <f t="shared" si="2"/>
        <v/>
      </c>
      <c r="K7" s="17" t="str">
        <f t="shared" si="3"/>
        <v/>
      </c>
      <c r="L7" s="17" t="str">
        <f t="shared" si="4"/>
        <v/>
      </c>
      <c r="M7" s="17"/>
      <c r="N7" s="17">
        <f t="shared" si="5"/>
        <v>0</v>
      </c>
      <c r="O7" s="17">
        <f t="shared" si="6"/>
        <v>0</v>
      </c>
      <c r="P7" s="17"/>
      <c r="Q7" s="17"/>
      <c r="R7" s="17"/>
      <c r="S7" s="17" t="str">
        <f t="shared" ref="S7:S22" si="7">IF(AND(P7&gt;=4,P7&lt;9),"Dit onderdeel is zwak ontwikkeld en vraagt direct aandacht.","")</f>
        <v/>
      </c>
      <c r="T7" s="15" t="str">
        <f t="shared" ref="T7:T22" si="8">IF(AND(P7&gt;=9,P7&lt;13),"Je laat hier af en toe passend gedrag zien, maar het is nog te wisselend.","")</f>
        <v/>
      </c>
      <c r="U7" s="15" t="str">
        <f t="shared" ref="U7:U22" si="9">IF(AND(P7&gt;=13,P7&lt;17),"Dit onderdeel is behoorlijk ontwikkeld, al is er nog ruimte om consistenter te worden.","")</f>
        <v/>
      </c>
      <c r="V7" s="15" t="str">
        <f t="shared" ref="V7:V22" si="10">IF(AND(P7&gt;=17,P7&lt;21),"Dit is een duidelijke kracht in jouw leiderschap.","")</f>
        <v/>
      </c>
      <c r="W7" s="15"/>
      <c r="X7" s="15"/>
    </row>
    <row r="8" spans="1:24" x14ac:dyDescent="0.35">
      <c r="A8" s="18">
        <v>6</v>
      </c>
      <c r="B8" s="17">
        <f>'Scan dienend leiderschap'!D15</f>
        <v>0</v>
      </c>
      <c r="C8" s="17">
        <f>'Scan dienend leiderschap'!E15</f>
        <v>0</v>
      </c>
      <c r="D8" s="17">
        <f>'Scan dienend leiderschap'!F15</f>
        <v>0</v>
      </c>
      <c r="E8" s="17">
        <f>'Scan dienend leiderschap'!G15</f>
        <v>0</v>
      </c>
      <c r="F8" s="17">
        <f>'Scan dienend leiderschap'!H15</f>
        <v>0</v>
      </c>
      <c r="G8" s="17"/>
      <c r="H8" s="17" t="str">
        <f t="shared" si="0"/>
        <v/>
      </c>
      <c r="I8" s="17" t="str">
        <f t="shared" si="1"/>
        <v/>
      </c>
      <c r="J8" s="17" t="str">
        <f t="shared" si="2"/>
        <v/>
      </c>
      <c r="K8" s="17" t="str">
        <f t="shared" si="3"/>
        <v/>
      </c>
      <c r="L8" s="17" t="str">
        <f t="shared" si="4"/>
        <v/>
      </c>
      <c r="M8" s="17"/>
      <c r="N8" s="17">
        <f t="shared" si="5"/>
        <v>0</v>
      </c>
      <c r="O8" s="17">
        <f t="shared" si="6"/>
        <v>0</v>
      </c>
      <c r="P8" s="17"/>
      <c r="Q8" s="17"/>
      <c r="R8" s="17"/>
      <c r="S8" s="17" t="str">
        <f t="shared" si="7"/>
        <v/>
      </c>
      <c r="T8" s="15" t="str">
        <f t="shared" si="8"/>
        <v/>
      </c>
      <c r="U8" s="15" t="str">
        <f t="shared" si="9"/>
        <v/>
      </c>
      <c r="V8" s="15" t="str">
        <f t="shared" si="10"/>
        <v/>
      </c>
      <c r="W8" s="15"/>
      <c r="X8" s="15"/>
    </row>
    <row r="9" spans="1:24" x14ac:dyDescent="0.35">
      <c r="A9" s="18">
        <v>7</v>
      </c>
      <c r="B9" s="17">
        <f>'Scan dienend leiderschap'!D16</f>
        <v>0</v>
      </c>
      <c r="C9" s="17">
        <f>'Scan dienend leiderschap'!E16</f>
        <v>0</v>
      </c>
      <c r="D9" s="17">
        <f>'Scan dienend leiderschap'!F16</f>
        <v>0</v>
      </c>
      <c r="E9" s="17">
        <f>'Scan dienend leiderschap'!G16</f>
        <v>0</v>
      </c>
      <c r="F9" s="17">
        <f>'Scan dienend leiderschap'!H16</f>
        <v>0</v>
      </c>
      <c r="G9" s="17"/>
      <c r="H9" s="17" t="str">
        <f t="shared" si="0"/>
        <v/>
      </c>
      <c r="I9" s="17" t="str">
        <f t="shared" si="1"/>
        <v/>
      </c>
      <c r="J9" s="17" t="str">
        <f t="shared" si="2"/>
        <v/>
      </c>
      <c r="K9" s="17" t="str">
        <f t="shared" si="3"/>
        <v/>
      </c>
      <c r="L9" s="17" t="str">
        <f t="shared" si="4"/>
        <v/>
      </c>
      <c r="M9" s="17"/>
      <c r="N9" s="17">
        <f t="shared" si="5"/>
        <v>0</v>
      </c>
      <c r="O9" s="17">
        <f t="shared" si="6"/>
        <v>0</v>
      </c>
      <c r="P9" s="17"/>
      <c r="Q9" s="17"/>
      <c r="R9" s="17"/>
      <c r="S9" s="17" t="str">
        <f t="shared" si="7"/>
        <v/>
      </c>
      <c r="T9" s="15" t="str">
        <f t="shared" si="8"/>
        <v/>
      </c>
      <c r="U9" s="15" t="str">
        <f t="shared" si="9"/>
        <v/>
      </c>
      <c r="V9" s="15" t="str">
        <f t="shared" si="10"/>
        <v/>
      </c>
      <c r="W9" s="15"/>
      <c r="X9" s="15"/>
    </row>
    <row r="10" spans="1:24" x14ac:dyDescent="0.35">
      <c r="A10" s="18">
        <v>8</v>
      </c>
      <c r="B10" s="17">
        <f>'Scan dienend leiderschap'!D17</f>
        <v>0</v>
      </c>
      <c r="C10" s="17">
        <f>'Scan dienend leiderschap'!E17</f>
        <v>0</v>
      </c>
      <c r="D10" s="17">
        <f>'Scan dienend leiderschap'!F17</f>
        <v>0</v>
      </c>
      <c r="E10" s="17">
        <f>'Scan dienend leiderschap'!G17</f>
        <v>0</v>
      </c>
      <c r="F10" s="17">
        <f>'Scan dienend leiderschap'!H17</f>
        <v>0</v>
      </c>
      <c r="G10" s="17"/>
      <c r="H10" s="17" t="str">
        <f t="shared" si="0"/>
        <v/>
      </c>
      <c r="I10" s="17" t="str">
        <f t="shared" si="1"/>
        <v/>
      </c>
      <c r="J10" s="17" t="str">
        <f t="shared" si="2"/>
        <v/>
      </c>
      <c r="K10" s="17" t="str">
        <f t="shared" si="3"/>
        <v/>
      </c>
      <c r="L10" s="17" t="str">
        <f t="shared" si="4"/>
        <v/>
      </c>
      <c r="M10" s="17"/>
      <c r="N10" s="17">
        <f t="shared" si="5"/>
        <v>0</v>
      </c>
      <c r="O10" s="17">
        <f t="shared" si="6"/>
        <v>0</v>
      </c>
      <c r="P10" s="17">
        <f>SUM(H7:L10)</f>
        <v>0</v>
      </c>
      <c r="Q10" s="17"/>
      <c r="R10" s="17"/>
      <c r="S10" s="17" t="str">
        <f t="shared" si="7"/>
        <v/>
      </c>
      <c r="T10" s="15" t="str">
        <f t="shared" si="8"/>
        <v/>
      </c>
      <c r="U10" s="15" t="str">
        <f t="shared" si="9"/>
        <v/>
      </c>
      <c r="V10" s="15" t="str">
        <f t="shared" si="10"/>
        <v/>
      </c>
      <c r="W10" s="15"/>
      <c r="X10" s="15"/>
    </row>
    <row r="11" spans="1:24" x14ac:dyDescent="0.35">
      <c r="A11" s="18">
        <v>9</v>
      </c>
      <c r="B11" s="17">
        <f>'Scan dienend leiderschap'!D18</f>
        <v>0</v>
      </c>
      <c r="C11" s="17">
        <f>'Scan dienend leiderschap'!E18</f>
        <v>0</v>
      </c>
      <c r="D11" s="17">
        <f>'Scan dienend leiderschap'!F18</f>
        <v>0</v>
      </c>
      <c r="E11" s="17">
        <f>'Scan dienend leiderschap'!G18</f>
        <v>0</v>
      </c>
      <c r="F11" s="17">
        <f>'Scan dienend leiderschap'!H18</f>
        <v>0</v>
      </c>
      <c r="G11" s="17"/>
      <c r="H11" s="17" t="str">
        <f t="shared" si="0"/>
        <v/>
      </c>
      <c r="I11" s="17" t="str">
        <f t="shared" si="1"/>
        <v/>
      </c>
      <c r="J11" s="17" t="str">
        <f t="shared" si="2"/>
        <v/>
      </c>
      <c r="K11" s="17" t="str">
        <f t="shared" si="3"/>
        <v/>
      </c>
      <c r="L11" s="17" t="str">
        <f t="shared" si="4"/>
        <v/>
      </c>
      <c r="M11" s="17"/>
      <c r="N11" s="17">
        <f t="shared" si="5"/>
        <v>0</v>
      </c>
      <c r="O11" s="17">
        <f t="shared" si="6"/>
        <v>0</v>
      </c>
      <c r="P11" s="17"/>
      <c r="Q11" s="17"/>
      <c r="R11" s="17"/>
      <c r="S11" s="17" t="str">
        <f t="shared" si="7"/>
        <v/>
      </c>
      <c r="T11" s="15" t="str">
        <f t="shared" si="8"/>
        <v/>
      </c>
      <c r="U11" s="15" t="str">
        <f t="shared" si="9"/>
        <v/>
      </c>
      <c r="V11" s="15" t="str">
        <f t="shared" si="10"/>
        <v/>
      </c>
      <c r="W11" s="15"/>
      <c r="X11" s="15"/>
    </row>
    <row r="12" spans="1:24" x14ac:dyDescent="0.35">
      <c r="A12" s="18">
        <v>10</v>
      </c>
      <c r="B12" s="17">
        <f>'Scan dienend leiderschap'!D19</f>
        <v>0</v>
      </c>
      <c r="C12" s="17">
        <f>'Scan dienend leiderschap'!E19</f>
        <v>0</v>
      </c>
      <c r="D12" s="17">
        <f>'Scan dienend leiderschap'!F19</f>
        <v>0</v>
      </c>
      <c r="E12" s="17">
        <f>'Scan dienend leiderschap'!G19</f>
        <v>0</v>
      </c>
      <c r="F12" s="17">
        <f>'Scan dienend leiderschap'!H19</f>
        <v>0</v>
      </c>
      <c r="G12" s="17"/>
      <c r="H12" s="17" t="str">
        <f t="shared" si="0"/>
        <v/>
      </c>
      <c r="I12" s="17" t="str">
        <f t="shared" si="1"/>
        <v/>
      </c>
      <c r="J12" s="17" t="str">
        <f t="shared" si="2"/>
        <v/>
      </c>
      <c r="K12" s="17" t="str">
        <f t="shared" si="3"/>
        <v/>
      </c>
      <c r="L12" s="17" t="str">
        <f t="shared" si="4"/>
        <v/>
      </c>
      <c r="M12" s="17"/>
      <c r="N12" s="17">
        <f t="shared" si="5"/>
        <v>0</v>
      </c>
      <c r="O12" s="17">
        <f t="shared" si="6"/>
        <v>0</v>
      </c>
      <c r="P12" s="17"/>
      <c r="Q12" s="17"/>
      <c r="R12" s="17"/>
      <c r="S12" s="17" t="str">
        <f t="shared" si="7"/>
        <v/>
      </c>
      <c r="T12" s="15" t="str">
        <f t="shared" si="8"/>
        <v/>
      </c>
      <c r="U12" s="15" t="str">
        <f t="shared" si="9"/>
        <v/>
      </c>
      <c r="V12" s="15" t="str">
        <f t="shared" si="10"/>
        <v/>
      </c>
      <c r="W12" s="15"/>
      <c r="X12" s="15"/>
    </row>
    <row r="13" spans="1:24" x14ac:dyDescent="0.35">
      <c r="A13" s="18">
        <v>11</v>
      </c>
      <c r="B13" s="17">
        <f>'Scan dienend leiderschap'!D20</f>
        <v>0</v>
      </c>
      <c r="C13" s="17">
        <f>'Scan dienend leiderschap'!E20</f>
        <v>0</v>
      </c>
      <c r="D13" s="17">
        <f>'Scan dienend leiderschap'!F20</f>
        <v>0</v>
      </c>
      <c r="E13" s="17">
        <f>'Scan dienend leiderschap'!G20</f>
        <v>0</v>
      </c>
      <c r="F13" s="17">
        <f>'Scan dienend leiderschap'!H20</f>
        <v>0</v>
      </c>
      <c r="G13" s="17"/>
      <c r="H13" s="17" t="str">
        <f t="shared" si="0"/>
        <v/>
      </c>
      <c r="I13" s="17" t="str">
        <f t="shared" si="1"/>
        <v/>
      </c>
      <c r="J13" s="17" t="str">
        <f t="shared" si="2"/>
        <v/>
      </c>
      <c r="K13" s="17" t="str">
        <f t="shared" si="3"/>
        <v/>
      </c>
      <c r="L13" s="17" t="str">
        <f t="shared" si="4"/>
        <v/>
      </c>
      <c r="M13" s="17"/>
      <c r="N13" s="17">
        <f t="shared" si="5"/>
        <v>0</v>
      </c>
      <c r="O13" s="17">
        <f t="shared" si="6"/>
        <v>0</v>
      </c>
      <c r="P13" s="17"/>
      <c r="Q13" s="17"/>
      <c r="R13" s="17"/>
      <c r="S13" s="17" t="str">
        <f t="shared" si="7"/>
        <v/>
      </c>
      <c r="T13" s="15" t="str">
        <f t="shared" si="8"/>
        <v/>
      </c>
      <c r="U13" s="15" t="str">
        <f t="shared" si="9"/>
        <v/>
      </c>
      <c r="V13" s="15" t="str">
        <f t="shared" si="10"/>
        <v/>
      </c>
      <c r="W13" s="15"/>
      <c r="X13" s="15"/>
    </row>
    <row r="14" spans="1:24" x14ac:dyDescent="0.35">
      <c r="A14" s="18">
        <v>12</v>
      </c>
      <c r="B14" s="17">
        <f>'Scan dienend leiderschap'!D21</f>
        <v>0</v>
      </c>
      <c r="C14" s="17">
        <f>'Scan dienend leiderschap'!E21</f>
        <v>0</v>
      </c>
      <c r="D14" s="17">
        <f>'Scan dienend leiderschap'!F21</f>
        <v>0</v>
      </c>
      <c r="E14" s="17">
        <f>'Scan dienend leiderschap'!G21</f>
        <v>0</v>
      </c>
      <c r="F14" s="17">
        <f>'Scan dienend leiderschap'!H21</f>
        <v>0</v>
      </c>
      <c r="G14" s="17"/>
      <c r="H14" s="17" t="str">
        <f t="shared" si="0"/>
        <v/>
      </c>
      <c r="I14" s="17" t="str">
        <f t="shared" si="1"/>
        <v/>
      </c>
      <c r="J14" s="17" t="str">
        <f t="shared" si="2"/>
        <v/>
      </c>
      <c r="K14" s="17" t="str">
        <f t="shared" si="3"/>
        <v/>
      </c>
      <c r="L14" s="17" t="str">
        <f t="shared" si="4"/>
        <v/>
      </c>
      <c r="M14" s="17"/>
      <c r="N14" s="17">
        <f t="shared" si="5"/>
        <v>0</v>
      </c>
      <c r="O14" s="17">
        <f t="shared" si="6"/>
        <v>0</v>
      </c>
      <c r="P14" s="17">
        <f>SUM(H11:L14)</f>
        <v>0</v>
      </c>
      <c r="Q14" s="17"/>
      <c r="R14" s="17"/>
      <c r="S14" s="17" t="str">
        <f t="shared" si="7"/>
        <v/>
      </c>
      <c r="T14" s="15" t="str">
        <f t="shared" si="8"/>
        <v/>
      </c>
      <c r="U14" s="15" t="str">
        <f t="shared" si="9"/>
        <v/>
      </c>
      <c r="V14" s="15" t="str">
        <f t="shared" si="10"/>
        <v/>
      </c>
      <c r="W14" s="15"/>
      <c r="X14" s="15"/>
    </row>
    <row r="15" spans="1:24" x14ac:dyDescent="0.35">
      <c r="A15" s="18">
        <v>13</v>
      </c>
      <c r="B15" s="17">
        <f>'Scan dienend leiderschap'!D22</f>
        <v>0</v>
      </c>
      <c r="C15" s="17">
        <f>'Scan dienend leiderschap'!E22</f>
        <v>0</v>
      </c>
      <c r="D15" s="17">
        <f>'Scan dienend leiderschap'!F22</f>
        <v>0</v>
      </c>
      <c r="E15" s="17">
        <f>'Scan dienend leiderschap'!G22</f>
        <v>0</v>
      </c>
      <c r="F15" s="17">
        <f>'Scan dienend leiderschap'!H22</f>
        <v>0</v>
      </c>
      <c r="G15" s="17"/>
      <c r="H15" s="17" t="str">
        <f t="shared" si="0"/>
        <v/>
      </c>
      <c r="I15" s="17" t="str">
        <f t="shared" si="1"/>
        <v/>
      </c>
      <c r="J15" s="17" t="str">
        <f t="shared" si="2"/>
        <v/>
      </c>
      <c r="K15" s="17" t="str">
        <f t="shared" si="3"/>
        <v/>
      </c>
      <c r="L15" s="17" t="str">
        <f t="shared" si="4"/>
        <v/>
      </c>
      <c r="M15" s="17"/>
      <c r="N15" s="17">
        <f t="shared" si="5"/>
        <v>0</v>
      </c>
      <c r="O15" s="17">
        <f t="shared" si="6"/>
        <v>0</v>
      </c>
      <c r="P15" s="17"/>
      <c r="Q15" s="17"/>
      <c r="R15" s="17"/>
      <c r="S15" s="17" t="str">
        <f t="shared" si="7"/>
        <v/>
      </c>
      <c r="T15" s="15" t="str">
        <f t="shared" si="8"/>
        <v/>
      </c>
      <c r="U15" s="15" t="str">
        <f t="shared" si="9"/>
        <v/>
      </c>
      <c r="V15" s="15" t="str">
        <f t="shared" si="10"/>
        <v/>
      </c>
      <c r="W15" s="15"/>
      <c r="X15" s="15"/>
    </row>
    <row r="16" spans="1:24" x14ac:dyDescent="0.35">
      <c r="A16" s="18">
        <v>14</v>
      </c>
      <c r="B16" s="17">
        <f>'Scan dienend leiderschap'!D23</f>
        <v>0</v>
      </c>
      <c r="C16" s="17">
        <f>'Scan dienend leiderschap'!E23</f>
        <v>0</v>
      </c>
      <c r="D16" s="17">
        <f>'Scan dienend leiderschap'!F23</f>
        <v>0</v>
      </c>
      <c r="E16" s="17">
        <f>'Scan dienend leiderschap'!G23</f>
        <v>0</v>
      </c>
      <c r="F16" s="17">
        <f>'Scan dienend leiderschap'!H23</f>
        <v>0</v>
      </c>
      <c r="G16" s="17"/>
      <c r="H16" s="17" t="str">
        <f t="shared" si="0"/>
        <v/>
      </c>
      <c r="I16" s="17" t="str">
        <f t="shared" si="1"/>
        <v/>
      </c>
      <c r="J16" s="17" t="str">
        <f t="shared" si="2"/>
        <v/>
      </c>
      <c r="K16" s="17" t="str">
        <f t="shared" si="3"/>
        <v/>
      </c>
      <c r="L16" s="17" t="str">
        <f t="shared" si="4"/>
        <v/>
      </c>
      <c r="M16" s="17"/>
      <c r="N16" s="17">
        <f t="shared" si="5"/>
        <v>0</v>
      </c>
      <c r="O16" s="17">
        <f t="shared" si="6"/>
        <v>0</v>
      </c>
      <c r="P16" s="17"/>
      <c r="Q16" s="17"/>
      <c r="R16" s="17"/>
      <c r="S16" s="17" t="str">
        <f t="shared" si="7"/>
        <v/>
      </c>
      <c r="T16" s="15" t="str">
        <f t="shared" si="8"/>
        <v/>
      </c>
      <c r="U16" s="15" t="str">
        <f t="shared" si="9"/>
        <v/>
      </c>
      <c r="V16" s="15" t="str">
        <f t="shared" si="10"/>
        <v/>
      </c>
      <c r="W16" s="15"/>
      <c r="X16" s="15"/>
    </row>
    <row r="17" spans="1:24" x14ac:dyDescent="0.35">
      <c r="A17" s="18">
        <v>15</v>
      </c>
      <c r="B17" s="17">
        <f>'Scan dienend leiderschap'!D24</f>
        <v>0</v>
      </c>
      <c r="C17" s="17">
        <f>'Scan dienend leiderschap'!E24</f>
        <v>0</v>
      </c>
      <c r="D17" s="17">
        <f>'Scan dienend leiderschap'!F24</f>
        <v>0</v>
      </c>
      <c r="E17" s="17">
        <f>'Scan dienend leiderschap'!G24</f>
        <v>0</v>
      </c>
      <c r="F17" s="17">
        <f>'Scan dienend leiderschap'!H24</f>
        <v>0</v>
      </c>
      <c r="G17" s="17"/>
      <c r="H17" s="17" t="str">
        <f t="shared" si="0"/>
        <v/>
      </c>
      <c r="I17" s="17" t="str">
        <f t="shared" si="1"/>
        <v/>
      </c>
      <c r="J17" s="17" t="str">
        <f t="shared" si="2"/>
        <v/>
      </c>
      <c r="K17" s="17" t="str">
        <f t="shared" si="3"/>
        <v/>
      </c>
      <c r="L17" s="17" t="str">
        <f t="shared" si="4"/>
        <v/>
      </c>
      <c r="M17" s="17"/>
      <c r="N17" s="17">
        <f t="shared" si="5"/>
        <v>0</v>
      </c>
      <c r="O17" s="17">
        <f t="shared" si="6"/>
        <v>0</v>
      </c>
      <c r="P17" s="17"/>
      <c r="Q17" s="17"/>
      <c r="R17" s="17"/>
      <c r="S17" s="17" t="str">
        <f t="shared" si="7"/>
        <v/>
      </c>
      <c r="T17" s="15" t="str">
        <f t="shared" si="8"/>
        <v/>
      </c>
      <c r="U17" s="15" t="str">
        <f t="shared" si="9"/>
        <v/>
      </c>
      <c r="V17" s="15" t="str">
        <f t="shared" si="10"/>
        <v/>
      </c>
      <c r="W17" s="15"/>
      <c r="X17" s="15"/>
    </row>
    <row r="18" spans="1:24" x14ac:dyDescent="0.35">
      <c r="A18" s="18">
        <v>16</v>
      </c>
      <c r="B18" s="17">
        <f>'Scan dienend leiderschap'!D25</f>
        <v>0</v>
      </c>
      <c r="C18" s="17">
        <f>'Scan dienend leiderschap'!E25</f>
        <v>0</v>
      </c>
      <c r="D18" s="17">
        <f>'Scan dienend leiderschap'!F25</f>
        <v>0</v>
      </c>
      <c r="E18" s="17">
        <f>'Scan dienend leiderschap'!G25</f>
        <v>0</v>
      </c>
      <c r="F18" s="17">
        <f>'Scan dienend leiderschap'!H25</f>
        <v>0</v>
      </c>
      <c r="G18" s="17"/>
      <c r="H18" s="17" t="str">
        <f t="shared" si="0"/>
        <v/>
      </c>
      <c r="I18" s="17" t="str">
        <f t="shared" si="1"/>
        <v/>
      </c>
      <c r="J18" s="17" t="str">
        <f t="shared" si="2"/>
        <v/>
      </c>
      <c r="K18" s="17" t="str">
        <f t="shared" si="3"/>
        <v/>
      </c>
      <c r="L18" s="17" t="str">
        <f t="shared" si="4"/>
        <v/>
      </c>
      <c r="M18" s="17"/>
      <c r="N18" s="17">
        <f t="shared" si="5"/>
        <v>0</v>
      </c>
      <c r="O18" s="17">
        <f t="shared" si="6"/>
        <v>0</v>
      </c>
      <c r="P18" s="17">
        <f>SUM(H15:L18)</f>
        <v>0</v>
      </c>
      <c r="Q18" s="17"/>
      <c r="R18" s="17"/>
      <c r="S18" s="17" t="str">
        <f t="shared" si="7"/>
        <v/>
      </c>
      <c r="T18" s="15" t="str">
        <f t="shared" si="8"/>
        <v/>
      </c>
      <c r="U18" s="15" t="str">
        <f t="shared" si="9"/>
        <v/>
      </c>
      <c r="V18" s="15" t="str">
        <f t="shared" si="10"/>
        <v/>
      </c>
      <c r="W18" s="15"/>
      <c r="X18" s="15"/>
    </row>
    <row r="19" spans="1:24" x14ac:dyDescent="0.35">
      <c r="A19" s="18">
        <v>17</v>
      </c>
      <c r="B19" s="17">
        <f>'Scan dienend leiderschap'!D26</f>
        <v>0</v>
      </c>
      <c r="C19" s="17">
        <f>'Scan dienend leiderschap'!E26</f>
        <v>0</v>
      </c>
      <c r="D19" s="17">
        <f>'Scan dienend leiderschap'!F26</f>
        <v>0</v>
      </c>
      <c r="E19" s="17">
        <f>'Scan dienend leiderschap'!G26</f>
        <v>0</v>
      </c>
      <c r="F19" s="17">
        <f>'Scan dienend leiderschap'!H26</f>
        <v>0</v>
      </c>
      <c r="G19" s="17"/>
      <c r="H19" s="17" t="str">
        <f t="shared" si="0"/>
        <v/>
      </c>
      <c r="I19" s="17" t="str">
        <f t="shared" si="1"/>
        <v/>
      </c>
      <c r="J19" s="17" t="str">
        <f t="shared" si="2"/>
        <v/>
      </c>
      <c r="K19" s="17" t="str">
        <f t="shared" si="3"/>
        <v/>
      </c>
      <c r="L19" s="17" t="str">
        <f t="shared" si="4"/>
        <v/>
      </c>
      <c r="M19" s="17"/>
      <c r="N19" s="17">
        <f t="shared" si="5"/>
        <v>0</v>
      </c>
      <c r="O19" s="17">
        <f t="shared" si="6"/>
        <v>0</v>
      </c>
      <c r="P19" s="17"/>
      <c r="Q19" s="17"/>
      <c r="R19" s="17"/>
      <c r="S19" s="17" t="str">
        <f t="shared" si="7"/>
        <v/>
      </c>
      <c r="T19" s="15" t="str">
        <f t="shared" si="8"/>
        <v/>
      </c>
      <c r="U19" s="15" t="str">
        <f t="shared" si="9"/>
        <v/>
      </c>
      <c r="V19" s="15" t="str">
        <f t="shared" si="10"/>
        <v/>
      </c>
      <c r="W19" s="15"/>
      <c r="X19" s="15"/>
    </row>
    <row r="20" spans="1:24" x14ac:dyDescent="0.35">
      <c r="A20" s="18">
        <v>18</v>
      </c>
      <c r="B20" s="17">
        <f>'Scan dienend leiderschap'!D27</f>
        <v>0</v>
      </c>
      <c r="C20" s="17">
        <f>'Scan dienend leiderschap'!E27</f>
        <v>0</v>
      </c>
      <c r="D20" s="17">
        <f>'Scan dienend leiderschap'!F27</f>
        <v>0</v>
      </c>
      <c r="E20" s="17">
        <f>'Scan dienend leiderschap'!G27</f>
        <v>0</v>
      </c>
      <c r="F20" s="17">
        <f>'Scan dienend leiderschap'!H27</f>
        <v>0</v>
      </c>
      <c r="G20" s="17"/>
      <c r="H20" s="17" t="str">
        <f t="shared" si="0"/>
        <v/>
      </c>
      <c r="I20" s="17" t="str">
        <f t="shared" si="1"/>
        <v/>
      </c>
      <c r="J20" s="17" t="str">
        <f t="shared" si="2"/>
        <v/>
      </c>
      <c r="K20" s="17" t="str">
        <f t="shared" si="3"/>
        <v/>
      </c>
      <c r="L20" s="17" t="str">
        <f t="shared" si="4"/>
        <v/>
      </c>
      <c r="M20" s="17"/>
      <c r="N20" s="17">
        <f t="shared" si="5"/>
        <v>0</v>
      </c>
      <c r="O20" s="17">
        <f t="shared" si="6"/>
        <v>0</v>
      </c>
      <c r="P20" s="17"/>
      <c r="Q20" s="17"/>
      <c r="R20" s="17"/>
      <c r="S20" s="17" t="str">
        <f t="shared" si="7"/>
        <v/>
      </c>
      <c r="T20" s="15" t="str">
        <f t="shared" si="8"/>
        <v/>
      </c>
      <c r="U20" s="15" t="str">
        <f t="shared" si="9"/>
        <v/>
      </c>
      <c r="V20" s="15" t="str">
        <f t="shared" si="10"/>
        <v/>
      </c>
      <c r="W20" s="15"/>
      <c r="X20" s="15"/>
    </row>
    <row r="21" spans="1:24" x14ac:dyDescent="0.35">
      <c r="A21" s="18">
        <v>19</v>
      </c>
      <c r="B21" s="17">
        <f>'Scan dienend leiderschap'!D28</f>
        <v>0</v>
      </c>
      <c r="C21" s="17">
        <f>'Scan dienend leiderschap'!E28</f>
        <v>0</v>
      </c>
      <c r="D21" s="17">
        <f>'Scan dienend leiderschap'!F28</f>
        <v>0</v>
      </c>
      <c r="E21" s="17">
        <f>'Scan dienend leiderschap'!G28</f>
        <v>0</v>
      </c>
      <c r="F21" s="17">
        <f>'Scan dienend leiderschap'!H28</f>
        <v>0</v>
      </c>
      <c r="G21" s="17"/>
      <c r="H21" s="17" t="str">
        <f t="shared" si="0"/>
        <v/>
      </c>
      <c r="I21" s="17" t="str">
        <f t="shared" si="1"/>
        <v/>
      </c>
      <c r="J21" s="17" t="str">
        <f t="shared" si="2"/>
        <v/>
      </c>
      <c r="K21" s="17" t="str">
        <f t="shared" si="3"/>
        <v/>
      </c>
      <c r="L21" s="17" t="str">
        <f t="shared" si="4"/>
        <v/>
      </c>
      <c r="M21" s="17"/>
      <c r="N21" s="17">
        <f t="shared" si="5"/>
        <v>0</v>
      </c>
      <c r="O21" s="17">
        <f t="shared" si="6"/>
        <v>0</v>
      </c>
      <c r="P21" s="17"/>
      <c r="Q21" s="17"/>
      <c r="R21" s="17"/>
      <c r="S21" s="17" t="str">
        <f t="shared" si="7"/>
        <v/>
      </c>
      <c r="T21" s="15" t="str">
        <f t="shared" si="8"/>
        <v/>
      </c>
      <c r="U21" s="15" t="str">
        <f t="shared" si="9"/>
        <v/>
      </c>
      <c r="V21" s="15" t="str">
        <f t="shared" si="10"/>
        <v/>
      </c>
      <c r="W21" s="15"/>
      <c r="X21" s="15"/>
    </row>
    <row r="22" spans="1:24" x14ac:dyDescent="0.35">
      <c r="A22" s="18">
        <v>20</v>
      </c>
      <c r="B22" s="17">
        <f>'Scan dienend leiderschap'!D29</f>
        <v>0</v>
      </c>
      <c r="C22" s="17">
        <f>'Scan dienend leiderschap'!E29</f>
        <v>0</v>
      </c>
      <c r="D22" s="17">
        <f>'Scan dienend leiderschap'!F29</f>
        <v>0</v>
      </c>
      <c r="E22" s="17">
        <f>'Scan dienend leiderschap'!G29</f>
        <v>0</v>
      </c>
      <c r="F22" s="17">
        <f>'Scan dienend leiderschap'!H29</f>
        <v>0</v>
      </c>
      <c r="G22" s="17"/>
      <c r="H22" s="17" t="str">
        <f t="shared" si="0"/>
        <v/>
      </c>
      <c r="I22" s="17" t="str">
        <f t="shared" si="1"/>
        <v/>
      </c>
      <c r="J22" s="17" t="str">
        <f t="shared" si="2"/>
        <v/>
      </c>
      <c r="K22" s="17" t="str">
        <f t="shared" si="3"/>
        <v/>
      </c>
      <c r="L22" s="17" t="str">
        <f t="shared" si="4"/>
        <v/>
      </c>
      <c r="M22" s="17"/>
      <c r="N22" s="17">
        <f t="shared" si="5"/>
        <v>0</v>
      </c>
      <c r="O22" s="17">
        <f t="shared" si="6"/>
        <v>0</v>
      </c>
      <c r="P22" s="17">
        <f>SUM(H19:L22)</f>
        <v>0</v>
      </c>
      <c r="Q22" s="17"/>
      <c r="R22" s="17"/>
      <c r="S22" s="17" t="str">
        <f t="shared" si="7"/>
        <v/>
      </c>
      <c r="T22" s="15" t="str">
        <f t="shared" si="8"/>
        <v/>
      </c>
      <c r="U22" s="15" t="str">
        <f t="shared" si="9"/>
        <v/>
      </c>
      <c r="V22" s="15" t="str">
        <f t="shared" si="10"/>
        <v/>
      </c>
      <c r="W22" s="15"/>
      <c r="X22" s="15"/>
    </row>
    <row r="23" spans="1:24" x14ac:dyDescent="0.35">
      <c r="A23" s="15"/>
      <c r="B23" s="15"/>
      <c r="C23" s="15"/>
      <c r="D23" s="15"/>
      <c r="E23" s="15"/>
      <c r="F23" s="15"/>
      <c r="G23" s="15"/>
      <c r="H23" s="15"/>
      <c r="I23" s="15"/>
      <c r="J23" s="15"/>
      <c r="K23" s="15"/>
      <c r="L23" s="15"/>
      <c r="M23" s="15"/>
      <c r="N23" s="15"/>
      <c r="O23" s="15"/>
      <c r="P23" s="15"/>
      <c r="Q23" s="15"/>
      <c r="R23" s="15"/>
      <c r="S23" s="15"/>
      <c r="T23" s="15"/>
      <c r="U23" s="15"/>
      <c r="V23" s="15"/>
      <c r="W23" s="15"/>
      <c r="X23" s="15"/>
    </row>
    <row r="24" spans="1:24" x14ac:dyDescent="0.35">
      <c r="A24" s="15"/>
      <c r="B24" s="15"/>
      <c r="C24" s="15"/>
      <c r="D24" s="15"/>
      <c r="E24" s="15"/>
      <c r="F24" s="15"/>
      <c r="G24" s="15"/>
      <c r="H24" s="17">
        <f>SUM(H3:H22)</f>
        <v>0</v>
      </c>
      <c r="I24" s="17">
        <f t="shared" ref="I24:L24" si="11">SUM(I3:I22)</f>
        <v>0</v>
      </c>
      <c r="J24" s="17">
        <f t="shared" si="11"/>
        <v>0</v>
      </c>
      <c r="K24" s="17">
        <f t="shared" si="11"/>
        <v>0</v>
      </c>
      <c r="L24" s="17">
        <f t="shared" si="11"/>
        <v>0</v>
      </c>
      <c r="M24" s="15"/>
      <c r="N24" s="17">
        <f>SUM(H24:L24)</f>
        <v>0</v>
      </c>
      <c r="O24" s="17">
        <f>SUM(O3:O23)</f>
        <v>0</v>
      </c>
      <c r="P24" s="15"/>
      <c r="Q24" s="15" t="s">
        <v>22</v>
      </c>
      <c r="R24" s="15" t="str">
        <f>CONCATENATE(S24,T24,U24,V24)</f>
        <v/>
      </c>
      <c r="S24" s="15" t="str">
        <f>IF(AND(N24&gt;=20,N24&lt;40),"Je leiderschapsstijl is vooral sturend, functioneel of hiërarchisch. De kans is groot dat mensen jou eerder zien als iemand die regelt en beslist dan als iemand die ontwikkeling, vertrouwen en eigenaarschap bevordert.","")</f>
        <v/>
      </c>
      <c r="T24" s="15" t="str">
        <f>IF(AND(N24&gt;=40,N24&lt;60),"Je laat op sommige momenten dienend leiderschap zien, maar het is nog niet stabiel of herkenbaar genoeg. Mogelijk ben je wel betrokken, maar komt dat nog te weinig terug in je gedrag, keuzes en dagelijkse omgang met anderen.","")</f>
        <v/>
      </c>
      <c r="U24" s="15" t="str">
        <f>IF(AND(N24&gt;=60,N24&lt;80),"De basis staat. Mensen zullen waarschijnlijk ervaren dat jij luistert, ondersteunt en ruimte geeft. Tegelijk zit de winst vaak nog in consistentie, vooral onder druk, bij conflicten of wanneer resultaten botsen met aandacht voor mensen.","")</f>
        <v/>
      </c>
      <c r="V24" s="15" t="str">
        <f>IF(AND(N24&gt;=80,N24&lt;=100),_xlfn._LONGTEXT("Dienend leiderschap is duidelijk herkenbaar in jouw stijl. Je combineert aandacht voor mensen met richting, verantwoordelijkheid en integriteit. De uitdaging ligt hier minder in intentie en meer in volhouden, aanscherpen en anderen helpen hetzelfde te doe","n."),"")</f>
        <v/>
      </c>
      <c r="W24" s="15"/>
      <c r="X24" s="15"/>
    </row>
    <row r="25" spans="1:24" x14ac:dyDescent="0.35">
      <c r="A25" s="15"/>
      <c r="B25" s="15"/>
      <c r="C25" s="15"/>
      <c r="D25" s="15"/>
      <c r="E25" s="15"/>
      <c r="F25" s="15"/>
      <c r="G25" s="15"/>
      <c r="H25" s="15"/>
      <c r="I25" s="15"/>
      <c r="J25" s="15"/>
      <c r="K25" s="15"/>
      <c r="L25" s="15"/>
      <c r="M25" s="15"/>
      <c r="N25" s="15"/>
      <c r="O25" s="15"/>
      <c r="P25" s="15"/>
      <c r="Q25" s="15">
        <v>1</v>
      </c>
      <c r="R25" s="15" t="str">
        <f>CONCATENATE(S6,T6,U6,V6)</f>
        <v/>
      </c>
      <c r="S25" s="15"/>
      <c r="T25" s="15"/>
      <c r="U25" s="15"/>
      <c r="V25" s="15"/>
      <c r="W25" s="15"/>
      <c r="X25" s="15"/>
    </row>
    <row r="26" spans="1:24" x14ac:dyDescent="0.35">
      <c r="A26" s="15"/>
      <c r="B26" s="15"/>
      <c r="C26" s="15"/>
      <c r="D26" s="15"/>
      <c r="E26" s="15"/>
      <c r="F26" s="15"/>
      <c r="G26" s="15"/>
      <c r="H26" s="15"/>
      <c r="I26" s="15"/>
      <c r="J26" s="15"/>
      <c r="K26" s="15"/>
      <c r="L26" s="15"/>
      <c r="M26" s="15"/>
      <c r="N26" s="15"/>
      <c r="O26" s="15"/>
      <c r="P26" s="15"/>
      <c r="Q26" s="15">
        <v>2</v>
      </c>
      <c r="R26" s="15" t="str">
        <f>CONCATENATE(S10,T10,U10,V10)</f>
        <v/>
      </c>
      <c r="S26" s="15"/>
      <c r="T26" s="15"/>
      <c r="U26" s="15"/>
      <c r="V26" s="15"/>
      <c r="W26" s="15"/>
      <c r="X26" s="15"/>
    </row>
    <row r="27" spans="1:24" x14ac:dyDescent="0.35">
      <c r="A27" s="15"/>
      <c r="B27" s="15"/>
      <c r="C27" s="15"/>
      <c r="D27" s="15"/>
      <c r="E27" s="15"/>
      <c r="F27" s="15"/>
      <c r="G27" s="15"/>
      <c r="H27" s="15"/>
      <c r="I27" s="15"/>
      <c r="J27" s="15"/>
      <c r="K27" s="15"/>
      <c r="L27" s="15"/>
      <c r="M27" s="15"/>
      <c r="N27" s="15"/>
      <c r="O27" s="15"/>
      <c r="P27" s="15"/>
      <c r="Q27" s="15">
        <v>3</v>
      </c>
      <c r="R27" s="15" t="str">
        <f>CONCATENATE(S14,T14,U14,V14)</f>
        <v/>
      </c>
      <c r="S27" s="15"/>
      <c r="T27" s="15"/>
      <c r="U27" s="15"/>
      <c r="V27" s="15"/>
      <c r="W27" s="15"/>
      <c r="X27" s="15"/>
    </row>
    <row r="28" spans="1:24" x14ac:dyDescent="0.35">
      <c r="A28" s="15"/>
      <c r="B28" s="15"/>
      <c r="C28" s="15"/>
      <c r="D28" s="15"/>
      <c r="E28" s="15"/>
      <c r="F28" s="15"/>
      <c r="G28" s="15"/>
      <c r="H28" s="15"/>
      <c r="I28" s="15"/>
      <c r="J28" s="15"/>
      <c r="K28" s="15"/>
      <c r="L28" s="15"/>
      <c r="M28" s="15"/>
      <c r="N28" s="15"/>
      <c r="O28" s="15"/>
      <c r="P28" s="15"/>
      <c r="Q28" s="15">
        <v>4</v>
      </c>
      <c r="R28" s="15" t="str">
        <f>CONCATENATE(S18,T18,U18,V18)</f>
        <v/>
      </c>
      <c r="S28" s="15"/>
      <c r="T28" s="15"/>
      <c r="U28" s="15"/>
      <c r="V28" s="15"/>
      <c r="W28" s="15"/>
      <c r="X28" s="15"/>
    </row>
    <row r="29" spans="1:24" x14ac:dyDescent="0.35">
      <c r="A29" s="15"/>
      <c r="B29" s="15"/>
      <c r="C29" s="15"/>
      <c r="D29" s="15"/>
      <c r="E29" s="15"/>
      <c r="F29" s="15"/>
      <c r="G29" s="15"/>
      <c r="H29" s="15"/>
      <c r="I29" s="15"/>
      <c r="J29" s="15"/>
      <c r="K29" s="15"/>
      <c r="L29" s="15"/>
      <c r="M29" s="15"/>
      <c r="N29" s="15"/>
      <c r="O29" s="15"/>
      <c r="P29" s="15"/>
      <c r="Q29" s="15">
        <v>5</v>
      </c>
      <c r="R29" s="15" t="str">
        <f>CONCATENATE(S22,T22,U22,V22)</f>
        <v/>
      </c>
      <c r="S29" s="15"/>
      <c r="T29" s="15"/>
      <c r="U29" s="15"/>
      <c r="V29" s="15"/>
      <c r="W29" s="15"/>
      <c r="X29" s="15"/>
    </row>
    <row r="30" spans="1:24"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row>
    <row r="31" spans="1:24"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row>
    <row r="32" spans="1:24"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row>
    <row r="33" spans="1:24"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row>
    <row r="34" spans="1:24"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row>
  </sheetData>
  <sheetProtection algorithmName="SHA-512" hashValue="TJEQu2rBmBR6QSF76xq/Sn4aQCPmyo1U+8LhvskN3u3J4w6PQ9BKwn8U69aIZZ6Dl0goRdgR+oIqVv1pB96Y0Q==" saltValue="Nie8/WJjL2kFBIXiTG/74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Scan dienend leiderschap</vt:lpstr>
      <vt:lpstr>Resultaat</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 Jan Schop</dc:creator>
  <cp:lastModifiedBy>Gert Jan Schop</cp:lastModifiedBy>
  <dcterms:created xsi:type="dcterms:W3CDTF">2026-04-02T18:31:16Z</dcterms:created>
  <dcterms:modified xsi:type="dcterms:W3CDTF">2026-04-02T19:31:40Z</dcterms:modified>
</cp:coreProperties>
</file>