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test" sheetId="1" r:id="rId1"/>
    <sheet name="resultaten" sheetId="2" state="hidden" r:id="rId2"/>
    <sheet name="model" sheetId="3" r:id="rId3"/>
  </sheets>
  <definedNames/>
  <calcPr fullCalcOnLoad="1"/>
</workbook>
</file>

<file path=xl/sharedStrings.xml><?xml version="1.0" encoding="utf-8"?>
<sst xmlns="http://schemas.openxmlformats.org/spreadsheetml/2006/main" count="109" uniqueCount="59">
  <si>
    <t>… te dagdromen</t>
  </si>
  <si>
    <t>… te zorgen dat dingen gebeuren</t>
  </si>
  <si>
    <t>… situaties, kansen en problemen te analyseren en op onderdelen bij elkaar te passen</t>
  </si>
  <si>
    <t>… positieve relaties te ontwikkelen met klanten, partners en collega’s</t>
  </si>
  <si>
    <t>… te denken in metaforen, beelden, verhalen en fantasieën</t>
  </si>
  <si>
    <t>… om een kans te durven grijpen en een risico te nemen</t>
  </si>
  <si>
    <t>… eigen competenties, capaciteiten en tekortkomingen te (her)kennen</t>
  </si>
  <si>
    <t>… relaties met mensen in stand te houden</t>
  </si>
  <si>
    <t>… creatieve concepten te bedenken</t>
  </si>
  <si>
    <t>… structuur aan te brengen, in werkprocessen en (deel)projecten</t>
  </si>
  <si>
    <t>… hoofdzaken van bijzaken te kunnen onderscheiden in complexe situaties</t>
  </si>
  <si>
    <t>… invoelen en inspelen op de behoeften en gevoelens van anderen</t>
  </si>
  <si>
    <t>… unieke mogelijkheden, nieuwe combinaties en ‘gaten’ in de markt te zien</t>
  </si>
  <si>
    <t>… een plan om te zetten in een (realistische) planning</t>
  </si>
  <si>
    <t>… kwantitatieve gegevens te begrijpen, te analyseren en toe te passen</t>
  </si>
  <si>
    <t>… eigen gevoelens, emoties en drijfveren te benoemen, te onderkennen en te hanteren</t>
  </si>
  <si>
    <t>… grenzen te verleggen en nieuwe wegen te bewandelen</t>
  </si>
  <si>
    <t>… prioriteiten te stellen en de tijd te managen (bij mezelf en anderen)</t>
  </si>
  <si>
    <t>… (business)plannen door te denken in verschillende scenario’s, mogelijke uitkomsten in de toekomst</t>
  </si>
  <si>
    <t>… vanuit openheid mensen te betrekken</t>
  </si>
  <si>
    <t>… een idee in een omgeving/context te plaatsen waar het kan groeien</t>
  </si>
  <si>
    <t>… mij verantwoordelijk te voelen, initiatief te nemen en zelf te doen</t>
  </si>
  <si>
    <t>… kritisch te oordelen over de haalbaarheid van een idee of project</t>
  </si>
  <si>
    <t>… mijn eigen ideeën en visie expressief en beeldend te presenteren, over te brengen</t>
  </si>
  <si>
    <t>… steeds anders en zonder oordeel naar dingen te kijken</t>
  </si>
  <si>
    <t>… knopen door te hakken, beslissingen te durven nemen</t>
  </si>
  <si>
    <t>… kritische vragen te stellen, advocaat van de duivel te zijn</t>
  </si>
  <si>
    <t>… anderen enthousiast te maken en mee te krijgen</t>
  </si>
  <si>
    <t>… te vernieuwen</t>
  </si>
  <si>
    <t>… een volhardende oriëntatie op resultaat en doelen te houden</t>
  </si>
  <si>
    <t>… te kiezen op basis van ratio, objectiviteit en feiten</t>
  </si>
  <si>
    <t>…vol vuur, passie en betrokkenheid voor iets te gaan</t>
  </si>
  <si>
    <t>… innovatieve doorbraken te bedenken</t>
  </si>
  <si>
    <t>… door te gaan waar anderen de moet (al bijna) hebben verloren</t>
  </si>
  <si>
    <t>… mogelijke tegenslagen te voorzien, potentiele risico’s te herkennen</t>
  </si>
  <si>
    <t>… samen te werken en het gemeenschappelijke doel in de gaten te blijven houden</t>
  </si>
  <si>
    <t>… visie te creëren (naar buiten kijken, en buiten binnen halen)</t>
  </si>
  <si>
    <t>… een eigen koers te varen, zonder me veel om regels te bekommeren</t>
  </si>
  <si>
    <t>… problemen op te lossen op grondige en gedetailleerde wijze</t>
  </si>
  <si>
    <t>… te netwerken, verbindingen te blijven zoeken</t>
  </si>
  <si>
    <t>geheel niet</t>
  </si>
  <si>
    <t>volledig</t>
  </si>
  <si>
    <t>Scores</t>
  </si>
  <si>
    <t>Vraag</t>
  </si>
  <si>
    <t>Uw score</t>
  </si>
  <si>
    <t>totaal</t>
  </si>
  <si>
    <t>tot</t>
  </si>
  <si>
    <t>Scores voor de doener:</t>
  </si>
  <si>
    <t>Scores voor de denker:</t>
  </si>
  <si>
    <t>Scores voor de deler:</t>
  </si>
  <si>
    <t>dromer</t>
  </si>
  <si>
    <t>doener</t>
  </si>
  <si>
    <t>denker</t>
  </si>
  <si>
    <t>deler</t>
  </si>
  <si>
    <t>Plaats een 'x' in de kolom die voor jou van toepassing is!</t>
  </si>
  <si>
    <t>√</t>
  </si>
  <si>
    <r>
      <t xml:space="preserve">Scores voor de </t>
    </r>
    <r>
      <rPr>
        <b/>
        <sz val="10"/>
        <color indexed="9"/>
        <rFont val="Verdana"/>
        <family val="2"/>
      </rPr>
      <t>dromer</t>
    </r>
    <r>
      <rPr>
        <sz val="10"/>
        <color indexed="9"/>
        <rFont val="Verdana"/>
        <family val="2"/>
      </rPr>
      <t>:</t>
    </r>
  </si>
  <si>
    <t>Mijn leidinggevende heeft het vermogen …</t>
  </si>
  <si>
    <r>
      <t xml:space="preserve">Leiderschap en ondernemerschap - </t>
    </r>
    <r>
      <rPr>
        <u val="single"/>
        <sz val="14"/>
        <rFont val="Verdana"/>
        <family val="2"/>
      </rPr>
      <t>medewerkersversie</t>
    </r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</si>
</sst>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</numFmts>
  <fonts count="54"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14"/>
      <name val="Verdana"/>
      <family val="2"/>
    </font>
    <font>
      <b/>
      <sz val="12"/>
      <name val="Verdana"/>
      <family val="2"/>
    </font>
    <font>
      <sz val="8"/>
      <name val="Verdana"/>
      <family val="2"/>
    </font>
    <font>
      <sz val="10"/>
      <color indexed="9"/>
      <name val="Verdana"/>
      <family val="2"/>
    </font>
    <font>
      <b/>
      <sz val="10"/>
      <name val="Verdana"/>
      <family val="2"/>
    </font>
    <font>
      <b/>
      <sz val="10"/>
      <color indexed="9"/>
      <name val="Verdana"/>
      <family val="2"/>
    </font>
    <font>
      <u val="single"/>
      <sz val="14"/>
      <name val="Verdana"/>
      <family val="2"/>
    </font>
    <font>
      <sz val="10"/>
      <color indexed="8"/>
      <name val="Calibri"/>
      <family val="0"/>
    </font>
    <font>
      <b/>
      <sz val="12"/>
      <color indexed="8"/>
      <name val="Verdana"/>
      <family val="0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4"/>
      <color indexed="9"/>
      <name val="Verdana"/>
      <family val="2"/>
    </font>
    <font>
      <b/>
      <sz val="10"/>
      <color indexed="17"/>
      <name val="Verdana"/>
      <family val="2"/>
    </font>
    <font>
      <sz val="10"/>
      <color indexed="9"/>
      <name val="Calibri"/>
      <family val="2"/>
    </font>
    <font>
      <sz val="8"/>
      <color indexed="8"/>
      <name val="Verdan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Verdana"/>
      <family val="2"/>
    </font>
    <font>
      <sz val="14"/>
      <color theme="0"/>
      <name val="Verdana"/>
      <family val="2"/>
    </font>
    <font>
      <b/>
      <sz val="10"/>
      <color rgb="FF00B050"/>
      <name val="Verdana"/>
      <family val="2"/>
    </font>
    <font>
      <sz val="10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50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vertical="top" wrapText="1"/>
    </xf>
    <xf numFmtId="0" fontId="0" fillId="33" borderId="0" xfId="0" applyFill="1" applyAlignment="1">
      <alignment vertical="top" wrapText="1"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wrapText="1"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2" fillId="34" borderId="0" xfId="0" applyFont="1" applyFill="1" applyAlignment="1">
      <alignment horizontal="center" vertical="center"/>
    </xf>
    <xf numFmtId="0" fontId="0" fillId="34" borderId="0" xfId="0" applyFill="1" applyAlignment="1">
      <alignment vertical="top" wrapText="1"/>
    </xf>
    <xf numFmtId="0" fontId="50" fillId="33" borderId="0" xfId="0" applyFont="1" applyFill="1" applyBorder="1" applyAlignment="1">
      <alignment/>
    </xf>
    <xf numFmtId="0" fontId="51" fillId="33" borderId="0" xfId="0" applyFont="1" applyFill="1" applyBorder="1" applyAlignment="1">
      <alignment/>
    </xf>
    <xf numFmtId="0" fontId="50" fillId="33" borderId="0" xfId="0" applyFont="1" applyFill="1" applyBorder="1" applyAlignment="1">
      <alignment/>
    </xf>
    <xf numFmtId="0" fontId="50" fillId="33" borderId="0" xfId="0" applyFont="1" applyFill="1" applyBorder="1" applyAlignment="1">
      <alignment horizontal="center"/>
    </xf>
    <xf numFmtId="0" fontId="7" fillId="34" borderId="0" xfId="0" applyFont="1" applyFill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52" fillId="33" borderId="0" xfId="0" applyFont="1" applyFill="1" applyAlignment="1">
      <alignment horizontal="center" vertical="center"/>
    </xf>
    <xf numFmtId="0" fontId="50" fillId="33" borderId="0" xfId="0" applyFont="1" applyFill="1" applyAlignment="1">
      <alignment horizontal="center" vertical="center"/>
    </xf>
    <xf numFmtId="0" fontId="53" fillId="33" borderId="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2"/>
          <c:y val="0.07275"/>
          <c:w val="0.574"/>
          <c:h val="0.8517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resultaten!$I$22:$I$25</c:f>
              <c:strCache>
                <c:ptCount val="4"/>
                <c:pt idx="0">
                  <c:v>dromer</c:v>
                </c:pt>
                <c:pt idx="1">
                  <c:v>doener</c:v>
                </c:pt>
                <c:pt idx="2">
                  <c:v>denker</c:v>
                </c:pt>
                <c:pt idx="3">
                  <c:v>deler</c:v>
                </c:pt>
              </c:strCache>
            </c:strRef>
          </c:cat>
          <c:val>
            <c:numRef>
              <c:f>resultaten!$J$22:$J$25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33441104"/>
        <c:axId val="32534481"/>
      </c:radarChart>
      <c:catAx>
        <c:axId val="3344110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32534481"/>
        <c:crosses val="autoZero"/>
        <c:auto val="0"/>
        <c:lblOffset val="100"/>
        <c:tickLblSkip val="1"/>
        <c:noMultiLvlLbl val="0"/>
      </c:catAx>
      <c:valAx>
        <c:axId val="3253448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3344110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133350</xdr:colOff>
      <xdr:row>5</xdr:row>
      <xdr:rowOff>85725</xdr:rowOff>
    </xdr:from>
    <xdr:to>
      <xdr:col>7</xdr:col>
      <xdr:colOff>590550</xdr:colOff>
      <xdr:row>5</xdr:row>
      <xdr:rowOff>85725</xdr:rowOff>
    </xdr:to>
    <xdr:sp>
      <xdr:nvSpPr>
        <xdr:cNvPr id="1" name="Straight Arrow Connector 2"/>
        <xdr:cNvSpPr>
          <a:spLocks/>
        </xdr:cNvSpPr>
      </xdr:nvSpPr>
      <xdr:spPr>
        <a:xfrm>
          <a:off x="5457825" y="1057275"/>
          <a:ext cx="1676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4</xdr:row>
      <xdr:rowOff>66675</xdr:rowOff>
    </xdr:from>
    <xdr:to>
      <xdr:col>11</xdr:col>
      <xdr:colOff>495300</xdr:colOff>
      <xdr:row>31</xdr:row>
      <xdr:rowOff>47625</xdr:rowOff>
    </xdr:to>
    <xdr:graphicFrame>
      <xdr:nvGraphicFramePr>
        <xdr:cNvPr id="1" name="Chart 1"/>
        <xdr:cNvGraphicFramePr/>
      </xdr:nvGraphicFramePr>
      <xdr:xfrm>
        <a:off x="781050" y="714375"/>
        <a:ext cx="6419850" cy="435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32</xdr:row>
      <xdr:rowOff>76200</xdr:rowOff>
    </xdr:from>
    <xdr:to>
      <xdr:col>12</xdr:col>
      <xdr:colOff>114300</xdr:colOff>
      <xdr:row>45</xdr:row>
      <xdr:rowOff>57150</xdr:rowOff>
    </xdr:to>
    <xdr:sp>
      <xdr:nvSpPr>
        <xdr:cNvPr id="2" name="Lijntoelichting 1 6"/>
        <xdr:cNvSpPr>
          <a:spLocks/>
        </xdr:cNvSpPr>
      </xdr:nvSpPr>
      <xdr:spPr>
        <a:xfrm>
          <a:off x="5162550" y="5257800"/>
          <a:ext cx="2266950" cy="2085975"/>
        </a:xfrm>
        <a:prstGeom prst="borderCallout1">
          <a:avLst>
            <a:gd name="adj1" fmla="val -102199"/>
            <a:gd name="adj2" fmla="val -60787"/>
            <a:gd name="adj3" fmla="val -50768"/>
            <a:gd name="adj4" fmla="val 259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Problemen kom je onderweg tegen, per definitie. Je kunt ze gedeeltelijk voorkomen en erop anticiperen door er vooraf goed over na te denken.
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 - Analyseren
</a:t>
          </a:r>
          <a:r>
            <a:rPr lang="en-US" cap="none" sz="800" b="0" i="0" u="none" baseline="0">
              <a:solidFill>
                <a:srgbClr val="000000"/>
              </a:solidFill>
            </a:rPr>
            <a:t>- Problemen oplossen
</a:t>
          </a:r>
          <a:r>
            <a:rPr lang="en-US" cap="none" sz="800" b="0" i="0" u="none" baseline="0">
              <a:solidFill>
                <a:srgbClr val="000000"/>
              </a:solidFill>
            </a:rPr>
            <a:t>- Diagnoses
</a:t>
          </a:r>
          <a:r>
            <a:rPr lang="en-US" cap="none" sz="800" b="0" i="0" u="none" baseline="0">
              <a:solidFill>
                <a:srgbClr val="000000"/>
              </a:solidFill>
            </a:rPr>
            <a:t>- Risico- en scenarioplanning
</a:t>
          </a:r>
          <a:r>
            <a:rPr lang="en-US" cap="none" sz="800" b="0" i="0" u="none" baseline="0">
              <a:solidFill>
                <a:srgbClr val="000000"/>
              </a:solidFill>
            </a:rPr>
            <a:t>- Doordenken businessplan
</a:t>
          </a:r>
          <a:r>
            <a:rPr lang="en-US" cap="none" sz="800" b="0" i="0" u="none" baseline="0">
              <a:solidFill>
                <a:srgbClr val="000000"/>
              </a:solidFill>
            </a:rPr>
            <a:t>- Hoofd- van bijzaken
</a:t>
          </a:r>
          <a:r>
            <a:rPr lang="en-US" cap="none" sz="800" b="0" i="0" u="none" baseline="0">
              <a:solidFill>
                <a:srgbClr val="000000"/>
              </a:solidFill>
            </a:rPr>
            <a:t>  onderscheiden
</a:t>
          </a:r>
          <a:r>
            <a:rPr lang="en-US" cap="none" sz="800" b="0" i="0" u="none" baseline="0">
              <a:solidFill>
                <a:srgbClr val="000000"/>
              </a:solidFill>
            </a:rPr>
            <a:t>- Rationeel en inhoudelijk
</a:t>
          </a:r>
          <a:r>
            <a:rPr lang="en-US" cap="none" sz="800" b="0" i="0" u="none" baseline="0">
              <a:solidFill>
                <a:srgbClr val="000000"/>
              </a:solidFill>
            </a:rPr>
            <a:t>- Cijfermatig en objectief
</a:t>
          </a:r>
          <a:r>
            <a:rPr lang="en-US" cap="none" sz="800" b="0" i="0" u="none" baseline="0">
              <a:solidFill>
                <a:srgbClr val="000000"/>
              </a:solidFill>
            </a:rPr>
            <a:t>- Kritisch, advocaat van de
</a:t>
          </a:r>
          <a:r>
            <a:rPr lang="en-US" cap="none" sz="800" b="0" i="0" u="none" baseline="0">
              <a:solidFill>
                <a:srgbClr val="000000"/>
              </a:solidFill>
            </a:rPr>
            <a:t>  duivel
</a:t>
          </a:r>
        </a:p>
      </xdr:txBody>
    </xdr:sp>
    <xdr:clientData/>
  </xdr:twoCellAnchor>
  <xdr:twoCellAnchor>
    <xdr:from>
      <xdr:col>9</xdr:col>
      <xdr:colOff>57150</xdr:colOff>
      <xdr:row>0</xdr:row>
      <xdr:rowOff>114300</xdr:rowOff>
    </xdr:from>
    <xdr:to>
      <xdr:col>12</xdr:col>
      <xdr:colOff>495300</xdr:colOff>
      <xdr:row>13</xdr:row>
      <xdr:rowOff>95250</xdr:rowOff>
    </xdr:to>
    <xdr:sp>
      <xdr:nvSpPr>
        <xdr:cNvPr id="3" name="Lijntoelichting 1 8"/>
        <xdr:cNvSpPr>
          <a:spLocks/>
        </xdr:cNvSpPr>
      </xdr:nvSpPr>
      <xdr:spPr>
        <a:xfrm>
          <a:off x="5543550" y="114300"/>
          <a:ext cx="2266950" cy="2085975"/>
        </a:xfrm>
        <a:prstGeom prst="borderCallout1">
          <a:avLst>
            <a:gd name="adj1" fmla="val -101777"/>
            <a:gd name="adj2" fmla="val -12384"/>
            <a:gd name="adj3" fmla="val -50768"/>
            <a:gd name="adj4" fmla="val 259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Je kijkt naar buiten, fantaseert, droomt, creëert, maakt nieuwe combinaties. Opeens is er een idee, passend bij jouw visie en zie je een kans.
</a:t>
          </a:r>
          <a:r>
            <a:rPr lang="en-US" cap="none" sz="800" b="0" i="0" u="none" baseline="0">
              <a:solidFill>
                <a:srgbClr val="000000"/>
              </a:solidFill>
            </a:rPr>
            <a:t> 
</a:t>
          </a:r>
          <a:r>
            <a:rPr lang="en-US" cap="none" sz="800" b="0" i="0" u="none" baseline="0">
              <a:solidFill>
                <a:srgbClr val="000000"/>
              </a:solidFill>
            </a:rPr>
            <a:t>- Creëren
</a:t>
          </a:r>
          <a:r>
            <a:rPr lang="en-US" cap="none" sz="800" b="0" i="0" u="none" baseline="0">
              <a:solidFill>
                <a:srgbClr val="000000"/>
              </a:solidFill>
            </a:rPr>
            <a:t>- Fantasie en dromen
</a:t>
          </a:r>
          <a:r>
            <a:rPr lang="en-US" cap="none" sz="800" b="0" i="0" u="none" baseline="0">
              <a:solidFill>
                <a:srgbClr val="000000"/>
              </a:solidFill>
            </a:rPr>
            <a:t>- Ideeën en creatieve  concepten
</a:t>
          </a:r>
          <a:r>
            <a:rPr lang="en-US" cap="none" sz="800" b="0" i="0" u="none" baseline="0">
              <a:solidFill>
                <a:srgbClr val="000000"/>
              </a:solidFill>
            </a:rPr>
            <a:t>- Grensverleggend
</a:t>
          </a:r>
          <a:r>
            <a:rPr lang="en-US" cap="none" sz="800" b="0" i="0" u="none" baseline="0">
              <a:solidFill>
                <a:srgbClr val="000000"/>
              </a:solidFill>
            </a:rPr>
            <a:t>- Nieuwe wegen bewandelen
</a:t>
          </a:r>
          <a:r>
            <a:rPr lang="en-US" cap="none" sz="800" b="0" i="0" u="none" baseline="0">
              <a:solidFill>
                <a:srgbClr val="000000"/>
              </a:solidFill>
            </a:rPr>
            <a:t>- Open minded, uitstel van oordeel
</a:t>
          </a:r>
          <a:r>
            <a:rPr lang="en-US" cap="none" sz="800" b="0" i="0" u="none" baseline="0">
              <a:solidFill>
                <a:srgbClr val="000000"/>
              </a:solidFill>
            </a:rPr>
            <a:t>- Innoveren, vernieuwen
</a:t>
          </a:r>
          <a:r>
            <a:rPr lang="en-US" cap="none" sz="800" b="0" i="0" u="none" baseline="0">
              <a:solidFill>
                <a:srgbClr val="000000"/>
              </a:solidFill>
            </a:rPr>
            <a:t>- Mogelijkheden, gat in de markt zien
</a:t>
          </a:r>
          <a:r>
            <a:rPr lang="en-US" cap="none" sz="800" b="0" i="0" u="none" baseline="0">
              <a:solidFill>
                <a:srgbClr val="000000"/>
              </a:solidFill>
            </a:rPr>
            <a:t>- Visie creëren, buiten binnen halen
</a:t>
          </a:r>
        </a:p>
      </xdr:txBody>
    </xdr:sp>
    <xdr:clientData/>
  </xdr:twoCellAnchor>
  <xdr:twoCellAnchor>
    <xdr:from>
      <xdr:col>11</xdr:col>
      <xdr:colOff>523875</xdr:colOff>
      <xdr:row>16</xdr:row>
      <xdr:rowOff>123825</xdr:rowOff>
    </xdr:from>
    <xdr:to>
      <xdr:col>15</xdr:col>
      <xdr:colOff>352425</xdr:colOff>
      <xdr:row>29</xdr:row>
      <xdr:rowOff>104775</xdr:rowOff>
    </xdr:to>
    <xdr:sp>
      <xdr:nvSpPr>
        <xdr:cNvPr id="4" name="Lijntoelichting 1 9"/>
        <xdr:cNvSpPr>
          <a:spLocks/>
        </xdr:cNvSpPr>
      </xdr:nvSpPr>
      <xdr:spPr>
        <a:xfrm>
          <a:off x="7229475" y="2714625"/>
          <a:ext cx="2266950" cy="2085975"/>
        </a:xfrm>
        <a:prstGeom prst="borderCallout1">
          <a:avLst>
            <a:gd name="adj1" fmla="val -98000"/>
            <a:gd name="adj2" fmla="val -36129"/>
            <a:gd name="adj3" fmla="val -50768"/>
            <a:gd name="adj4" fmla="val 259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Een doener pakt de kans, durft te doen en door te gaan waar anderen stoppen.
</a:t>
          </a:r>
          <a:r>
            <a:rPr lang="en-US" cap="none" sz="800" b="0" i="0" u="none" baseline="0">
              <a:solidFill>
                <a:srgbClr val="000000"/>
              </a:solidFill>
            </a:rPr>
            <a:t>  
</a:t>
          </a:r>
          <a:r>
            <a:rPr lang="en-US" cap="none" sz="800" b="0" i="0" u="none" baseline="0">
              <a:solidFill>
                <a:srgbClr val="000000"/>
              </a:solidFill>
            </a:rPr>
            <a:t>- Implementeren, realiseren
</a:t>
          </a:r>
          <a:r>
            <a:rPr lang="en-US" cap="none" sz="800" b="0" i="0" u="none" baseline="0">
              <a:solidFill>
                <a:srgbClr val="000000"/>
              </a:solidFill>
            </a:rPr>
            <a:t>- Initiatief en actie
</a:t>
          </a:r>
          <a:r>
            <a:rPr lang="en-US" cap="none" sz="800" b="0" i="0" u="none" baseline="0">
              <a:solidFill>
                <a:srgbClr val="000000"/>
              </a:solidFill>
            </a:rPr>
            <a:t>- Drive en energie
</a:t>
          </a:r>
          <a:r>
            <a:rPr lang="en-US" cap="none" sz="800" b="0" i="0" u="none" baseline="0">
              <a:solidFill>
                <a:srgbClr val="000000"/>
              </a:solidFill>
            </a:rPr>
            <a:t>- Zich verantwoordelijk voelen
</a:t>
          </a:r>
          <a:r>
            <a:rPr lang="en-US" cap="none" sz="800" b="0" i="0" u="none" baseline="0">
              <a:solidFill>
                <a:srgbClr val="000000"/>
              </a:solidFill>
            </a:rPr>
            <a:t>- Planning en prioriteiten
</a:t>
          </a:r>
          <a:r>
            <a:rPr lang="en-US" cap="none" sz="800" b="0" i="0" u="none" baseline="0">
              <a:solidFill>
                <a:srgbClr val="000000"/>
              </a:solidFill>
            </a:rPr>
            <a:t>- Keuzes durven maken
</a:t>
          </a:r>
          <a:r>
            <a:rPr lang="en-US" cap="none" sz="800" b="0" i="0" u="none" baseline="0">
              <a:solidFill>
                <a:srgbClr val="000000"/>
              </a:solidFill>
            </a:rPr>
            <a:t>- Risico’s nemen
</a:t>
          </a:r>
          <a:r>
            <a:rPr lang="en-US" cap="none" sz="800" b="0" i="0" u="none" baseline="0">
              <a:solidFill>
                <a:srgbClr val="000000"/>
              </a:solidFill>
            </a:rPr>
            <a:t>- Resultaatgericht
</a:t>
          </a:r>
          <a:r>
            <a:rPr lang="en-US" cap="none" sz="800" b="0" i="0" u="none" baseline="0">
              <a:solidFill>
                <a:srgbClr val="000000"/>
              </a:solidFill>
            </a:rPr>
            <a:t>- Doorzettingsvermogen
</a:t>
          </a:r>
          <a:r>
            <a:rPr lang="en-US" cap="none" sz="800" b="0" i="0" u="none" baseline="0">
              <a:solidFill>
                <a:srgbClr val="000000"/>
              </a:solidFill>
            </a:rPr>
            <a:t>- Lak aan regels, eigen weg
</a:t>
          </a:r>
        </a:p>
      </xdr:txBody>
    </xdr:sp>
    <xdr:clientData/>
  </xdr:twoCellAnchor>
  <xdr:twoCellAnchor>
    <xdr:from>
      <xdr:col>0</xdr:col>
      <xdr:colOff>161925</xdr:colOff>
      <xdr:row>23</xdr:row>
      <xdr:rowOff>152400</xdr:rowOff>
    </xdr:from>
    <xdr:to>
      <xdr:col>3</xdr:col>
      <xdr:colOff>600075</xdr:colOff>
      <xdr:row>36</xdr:row>
      <xdr:rowOff>133350</xdr:rowOff>
    </xdr:to>
    <xdr:sp>
      <xdr:nvSpPr>
        <xdr:cNvPr id="5" name="Lijntoelichting 1 10"/>
        <xdr:cNvSpPr>
          <a:spLocks/>
        </xdr:cNvSpPr>
      </xdr:nvSpPr>
      <xdr:spPr>
        <a:xfrm>
          <a:off x="161925" y="3876675"/>
          <a:ext cx="2266950" cy="2085975"/>
        </a:xfrm>
        <a:prstGeom prst="borderCallout1">
          <a:avLst>
            <a:gd name="adj1" fmla="val 22587"/>
            <a:gd name="adj2" fmla="val -90467"/>
            <a:gd name="adj3" fmla="val -768"/>
            <a:gd name="adj4" fmla="val -49972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Zonder anderen kom je er niet. Door het delen van je idee, je passie, je enthousiasme krijg je anderen (sponsors, klanten, collega’s) mee.
</a:t>
          </a:r>
          <a:r>
            <a:rPr lang="en-US" cap="none" sz="800" b="0" i="0" u="none" baseline="0">
              <a:solidFill>
                <a:srgbClr val="000000"/>
              </a:solidFill>
            </a:rPr>
            <a:t> 
</a:t>
          </a:r>
          <a:r>
            <a:rPr lang="en-US" cap="none" sz="800" b="0" i="0" u="none" baseline="0">
              <a:solidFill>
                <a:srgbClr val="000000"/>
              </a:solidFill>
            </a:rPr>
            <a:t>- Communicatie
</a:t>
          </a:r>
          <a:r>
            <a:rPr lang="en-US" cap="none" sz="800" b="0" i="0" u="none" baseline="0">
              <a:solidFill>
                <a:srgbClr val="000000"/>
              </a:solidFill>
            </a:rPr>
            <a:t>- Relationeel, inlevingsvermogen
</a:t>
          </a:r>
          <a:r>
            <a:rPr lang="en-US" cap="none" sz="800" b="0" i="0" u="none" baseline="0">
              <a:solidFill>
                <a:srgbClr val="000000"/>
              </a:solidFill>
            </a:rPr>
            <a:t>- Emotioneel intelligent
</a:t>
          </a:r>
          <a:r>
            <a:rPr lang="en-US" cap="none" sz="800" b="0" i="0" u="none" baseline="0">
              <a:solidFill>
                <a:srgbClr val="000000"/>
              </a:solidFill>
            </a:rPr>
            <a:t>- Passie, betrokken zijn, gevoelsmatig
</a:t>
          </a:r>
          <a:r>
            <a:rPr lang="en-US" cap="none" sz="800" b="0" i="0" u="none" baseline="0">
              <a:solidFill>
                <a:srgbClr val="000000"/>
              </a:solidFill>
            </a:rPr>
            <a:t>- Anderen mee krijgen
</a:t>
          </a:r>
          <a:r>
            <a:rPr lang="en-US" cap="none" sz="800" b="0" i="0" u="none" baseline="0">
              <a:solidFill>
                <a:srgbClr val="000000"/>
              </a:solidFill>
            </a:rPr>
            <a:t>- Enthousiasme overbrengen
</a:t>
          </a:r>
          <a:r>
            <a:rPr lang="en-US" cap="none" sz="800" b="0" i="0" u="none" baseline="0">
              <a:solidFill>
                <a:srgbClr val="000000"/>
              </a:solidFill>
            </a:rPr>
            <a:t>- Presenteren, verkopen
</a:t>
          </a:r>
          <a:r>
            <a:rPr lang="en-US" cap="none" sz="800" b="0" i="0" u="none" baseline="0">
              <a:solidFill>
                <a:srgbClr val="000000"/>
              </a:solidFill>
            </a:rPr>
            <a:t>- Samenwerken
</a:t>
          </a:r>
          <a:r>
            <a:rPr lang="en-US" cap="none" sz="800" b="0" i="0" u="none" baseline="0">
              <a:solidFill>
                <a:srgbClr val="000000"/>
              </a:solidFill>
            </a:rPr>
            <a:t>- Relaties ontwikkelen en onderhouden
</a:t>
          </a:r>
          <a:r>
            <a:rPr lang="en-US" cap="none" sz="800" b="0" i="0" u="none" baseline="0">
              <a:solidFill>
                <a:srgbClr val="000000"/>
              </a:solidFill>
            </a:rPr>
            <a:t>  netwerken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47"/>
  <sheetViews>
    <sheetView showRowColHeaders="0" tabSelected="1" zoomScalePageLayoutView="0" workbookViewId="0" topLeftCell="A1">
      <selection activeCell="E8" sqref="E8"/>
    </sheetView>
  </sheetViews>
  <sheetFormatPr defaultColWidth="9.140625" defaultRowHeight="12.75"/>
  <cols>
    <col min="1" max="1" width="3.00390625" style="2" customWidth="1"/>
    <col min="2" max="2" width="3.28125" style="2" customWidth="1"/>
    <col min="3" max="3" width="5.8515625" style="2" customWidth="1"/>
    <col min="4" max="4" width="58.57421875" style="5" customWidth="1"/>
    <col min="5" max="9" width="9.140625" style="2" customWidth="1"/>
    <col min="10" max="16" width="2.57421875" style="2" customWidth="1"/>
    <col min="17" max="17" width="9.140625" style="1" customWidth="1"/>
    <col min="18" max="16384" width="9.140625" style="2" customWidth="1"/>
  </cols>
  <sheetData>
    <row r="2" ht="18">
      <c r="C2" s="3" t="s">
        <v>58</v>
      </c>
    </row>
    <row r="3" ht="18">
      <c r="C3" s="3"/>
    </row>
    <row r="4" ht="12.75">
      <c r="G4" s="10" t="s">
        <v>54</v>
      </c>
    </row>
    <row r="5" ht="15">
      <c r="C5" s="9" t="s">
        <v>57</v>
      </c>
    </row>
    <row r="6" spans="5:17" ht="12.75">
      <c r="E6" s="4" t="s">
        <v>40</v>
      </c>
      <c r="F6" s="4"/>
      <c r="G6" s="4"/>
      <c r="H6" s="4"/>
      <c r="I6" s="4" t="s">
        <v>41</v>
      </c>
      <c r="Q6" s="1" t="s">
        <v>46</v>
      </c>
    </row>
    <row r="7" spans="5:17" ht="12.75">
      <c r="E7" s="8">
        <v>0</v>
      </c>
      <c r="F7" s="8">
        <v>1</v>
      </c>
      <c r="G7" s="8">
        <v>2</v>
      </c>
      <c r="H7" s="8">
        <v>3</v>
      </c>
      <c r="I7" s="8">
        <v>4</v>
      </c>
      <c r="M7" s="1">
        <v>1</v>
      </c>
      <c r="N7" s="1">
        <v>2</v>
      </c>
      <c r="O7" s="1">
        <v>3</v>
      </c>
      <c r="P7" s="1">
        <v>4</v>
      </c>
      <c r="Q7" s="1" t="s">
        <v>46</v>
      </c>
    </row>
    <row r="8" spans="2:17" ht="12.75">
      <c r="B8" s="20">
        <f>IF(resultaten!T4&gt;0,resultaten!U4,"")</f>
      </c>
      <c r="C8" s="12">
        <v>1</v>
      </c>
      <c r="D8" s="13" t="s">
        <v>0</v>
      </c>
      <c r="E8" s="18"/>
      <c r="F8" s="18"/>
      <c r="G8" s="18"/>
      <c r="H8" s="18"/>
      <c r="I8" s="18"/>
      <c r="M8" s="1">
        <f>IF(F8=1,1,0)</f>
        <v>0</v>
      </c>
      <c r="N8" s="1">
        <f>IF(G8=1,2,0)</f>
        <v>0</v>
      </c>
      <c r="O8" s="1">
        <f>IF(H8=1,3,0)</f>
        <v>0</v>
      </c>
      <c r="P8" s="1">
        <f>IF(I8=1,4,0)</f>
        <v>0</v>
      </c>
      <c r="Q8" s="1">
        <f>SUM(M8:P8)</f>
        <v>0</v>
      </c>
    </row>
    <row r="9" spans="2:17" ht="12.75">
      <c r="B9" s="20">
        <f>IF(resultaten!T5&gt;0,resultaten!U5,"")</f>
      </c>
      <c r="C9" s="7">
        <v>2</v>
      </c>
      <c r="D9" s="6" t="s">
        <v>1</v>
      </c>
      <c r="E9" s="19"/>
      <c r="F9" s="19"/>
      <c r="G9" s="19"/>
      <c r="H9" s="19"/>
      <c r="I9" s="19"/>
      <c r="M9" s="1">
        <f aca="true" t="shared" si="0" ref="M9:M47">IF(F9=1,1,0)</f>
        <v>0</v>
      </c>
      <c r="N9" s="1">
        <f aca="true" t="shared" si="1" ref="N9:N47">IF(G9=1,2,0)</f>
        <v>0</v>
      </c>
      <c r="O9" s="1">
        <f aca="true" t="shared" si="2" ref="O9:O47">IF(H9=1,3,0)</f>
        <v>0</v>
      </c>
      <c r="P9" s="1">
        <f aca="true" t="shared" si="3" ref="P9:P47">IF(I9=1,4,0)</f>
        <v>0</v>
      </c>
      <c r="Q9" s="1">
        <f aca="true" t="shared" si="4" ref="Q9:Q47">SUM(M9:P9)</f>
        <v>0</v>
      </c>
    </row>
    <row r="10" spans="2:17" ht="25.5">
      <c r="B10" s="20">
        <f>IF(resultaten!T6&gt;0,resultaten!U6,"")</f>
      </c>
      <c r="C10" s="12">
        <v>3</v>
      </c>
      <c r="D10" s="13" t="s">
        <v>2</v>
      </c>
      <c r="E10" s="18"/>
      <c r="F10" s="18"/>
      <c r="G10" s="18"/>
      <c r="H10" s="18"/>
      <c r="I10" s="18"/>
      <c r="M10" s="1">
        <f t="shared" si="0"/>
        <v>0</v>
      </c>
      <c r="N10" s="1">
        <f t="shared" si="1"/>
        <v>0</v>
      </c>
      <c r="O10" s="1">
        <f t="shared" si="2"/>
        <v>0</v>
      </c>
      <c r="P10" s="1">
        <f t="shared" si="3"/>
        <v>0</v>
      </c>
      <c r="Q10" s="1">
        <f t="shared" si="4"/>
        <v>0</v>
      </c>
    </row>
    <row r="11" spans="2:17" ht="25.5">
      <c r="B11" s="20">
        <f>IF(resultaten!T7&gt;0,resultaten!U7,"")</f>
      </c>
      <c r="C11" s="7">
        <v>4</v>
      </c>
      <c r="D11" s="6" t="s">
        <v>3</v>
      </c>
      <c r="E11" s="19"/>
      <c r="F11" s="19"/>
      <c r="G11" s="19"/>
      <c r="H11" s="19"/>
      <c r="I11" s="19"/>
      <c r="M11" s="1">
        <f t="shared" si="0"/>
        <v>0</v>
      </c>
      <c r="N11" s="1">
        <f t="shared" si="1"/>
        <v>0</v>
      </c>
      <c r="O11" s="1">
        <f t="shared" si="2"/>
        <v>0</v>
      </c>
      <c r="P11" s="1">
        <f t="shared" si="3"/>
        <v>0</v>
      </c>
      <c r="Q11" s="1">
        <f t="shared" si="4"/>
        <v>0</v>
      </c>
    </row>
    <row r="12" spans="2:17" ht="12.75">
      <c r="B12" s="20">
        <f>IF(resultaten!T8&gt;0,resultaten!U8,"")</f>
      </c>
      <c r="C12" s="12">
        <v>5</v>
      </c>
      <c r="D12" s="13" t="s">
        <v>4</v>
      </c>
      <c r="E12" s="18"/>
      <c r="F12" s="18"/>
      <c r="G12" s="18"/>
      <c r="H12" s="18"/>
      <c r="I12" s="18"/>
      <c r="M12" s="1">
        <f t="shared" si="0"/>
        <v>0</v>
      </c>
      <c r="N12" s="1">
        <f t="shared" si="1"/>
        <v>0</v>
      </c>
      <c r="O12" s="1">
        <f t="shared" si="2"/>
        <v>0</v>
      </c>
      <c r="P12" s="1">
        <f t="shared" si="3"/>
        <v>0</v>
      </c>
      <c r="Q12" s="1">
        <f t="shared" si="4"/>
        <v>0</v>
      </c>
    </row>
    <row r="13" spans="2:17" ht="12.75">
      <c r="B13" s="20">
        <f>IF(resultaten!T9&gt;0,resultaten!U9,"")</f>
      </c>
      <c r="C13" s="7">
        <v>6</v>
      </c>
      <c r="D13" s="6" t="s">
        <v>5</v>
      </c>
      <c r="E13" s="19"/>
      <c r="F13" s="19"/>
      <c r="G13" s="19"/>
      <c r="H13" s="19"/>
      <c r="I13" s="19"/>
      <c r="M13" s="1">
        <f t="shared" si="0"/>
        <v>0</v>
      </c>
      <c r="N13" s="1">
        <f t="shared" si="1"/>
        <v>0</v>
      </c>
      <c r="O13" s="1">
        <f t="shared" si="2"/>
        <v>0</v>
      </c>
      <c r="P13" s="1">
        <f t="shared" si="3"/>
        <v>0</v>
      </c>
      <c r="Q13" s="1">
        <f t="shared" si="4"/>
        <v>0</v>
      </c>
    </row>
    <row r="14" spans="2:17" ht="25.5">
      <c r="B14" s="20">
        <f>IF(resultaten!T10&gt;0,resultaten!U10,"")</f>
      </c>
      <c r="C14" s="12">
        <v>7</v>
      </c>
      <c r="D14" s="13" t="s">
        <v>6</v>
      </c>
      <c r="E14" s="18"/>
      <c r="F14" s="18"/>
      <c r="G14" s="18"/>
      <c r="H14" s="18"/>
      <c r="I14" s="18"/>
      <c r="M14" s="1">
        <f t="shared" si="0"/>
        <v>0</v>
      </c>
      <c r="N14" s="1">
        <f t="shared" si="1"/>
        <v>0</v>
      </c>
      <c r="O14" s="1">
        <f t="shared" si="2"/>
        <v>0</v>
      </c>
      <c r="P14" s="1">
        <f t="shared" si="3"/>
        <v>0</v>
      </c>
      <c r="Q14" s="1">
        <f t="shared" si="4"/>
        <v>0</v>
      </c>
    </row>
    <row r="15" spans="2:17" ht="12.75">
      <c r="B15" s="20">
        <f>IF(resultaten!T11&gt;0,resultaten!U11,"")</f>
      </c>
      <c r="C15" s="7">
        <v>8</v>
      </c>
      <c r="D15" s="6" t="s">
        <v>7</v>
      </c>
      <c r="E15" s="19"/>
      <c r="F15" s="19"/>
      <c r="G15" s="19"/>
      <c r="H15" s="19"/>
      <c r="I15" s="19"/>
      <c r="M15" s="1">
        <f t="shared" si="0"/>
        <v>0</v>
      </c>
      <c r="N15" s="1">
        <f t="shared" si="1"/>
        <v>0</v>
      </c>
      <c r="O15" s="1">
        <f t="shared" si="2"/>
        <v>0</v>
      </c>
      <c r="P15" s="1">
        <f t="shared" si="3"/>
        <v>0</v>
      </c>
      <c r="Q15" s="1">
        <f t="shared" si="4"/>
        <v>0</v>
      </c>
    </row>
    <row r="16" spans="2:17" ht="12.75">
      <c r="B16" s="20">
        <f>IF(resultaten!T12&gt;0,resultaten!U12,"")</f>
      </c>
      <c r="C16" s="12">
        <v>9</v>
      </c>
      <c r="D16" s="13" t="s">
        <v>8</v>
      </c>
      <c r="E16" s="18"/>
      <c r="F16" s="18"/>
      <c r="G16" s="18"/>
      <c r="H16" s="18"/>
      <c r="I16" s="18"/>
      <c r="M16" s="1">
        <f t="shared" si="0"/>
        <v>0</v>
      </c>
      <c r="N16" s="1">
        <f t="shared" si="1"/>
        <v>0</v>
      </c>
      <c r="O16" s="1">
        <f t="shared" si="2"/>
        <v>0</v>
      </c>
      <c r="P16" s="1">
        <f t="shared" si="3"/>
        <v>0</v>
      </c>
      <c r="Q16" s="1">
        <f t="shared" si="4"/>
        <v>0</v>
      </c>
    </row>
    <row r="17" spans="2:17" ht="12.75">
      <c r="B17" s="20">
        <f>IF(resultaten!T13&gt;0,resultaten!U13,"")</f>
      </c>
      <c r="C17" s="7">
        <v>10</v>
      </c>
      <c r="D17" s="6" t="s">
        <v>9</v>
      </c>
      <c r="E17" s="19"/>
      <c r="F17" s="19"/>
      <c r="G17" s="19"/>
      <c r="H17" s="19"/>
      <c r="I17" s="19"/>
      <c r="M17" s="1">
        <f t="shared" si="0"/>
        <v>0</v>
      </c>
      <c r="N17" s="1">
        <f t="shared" si="1"/>
        <v>0</v>
      </c>
      <c r="O17" s="1">
        <f t="shared" si="2"/>
        <v>0</v>
      </c>
      <c r="P17" s="1">
        <f t="shared" si="3"/>
        <v>0</v>
      </c>
      <c r="Q17" s="1">
        <f t="shared" si="4"/>
        <v>0</v>
      </c>
    </row>
    <row r="18" spans="2:17" ht="25.5">
      <c r="B18" s="20">
        <f>IF(resultaten!T14&gt;0,resultaten!U14,"")</f>
      </c>
      <c r="C18" s="12">
        <v>11</v>
      </c>
      <c r="D18" s="13" t="s">
        <v>10</v>
      </c>
      <c r="E18" s="18"/>
      <c r="F18" s="18"/>
      <c r="G18" s="18"/>
      <c r="H18" s="18"/>
      <c r="I18" s="18"/>
      <c r="M18" s="1">
        <f t="shared" si="0"/>
        <v>0</v>
      </c>
      <c r="N18" s="1">
        <f t="shared" si="1"/>
        <v>0</v>
      </c>
      <c r="O18" s="1">
        <f t="shared" si="2"/>
        <v>0</v>
      </c>
      <c r="P18" s="1">
        <f t="shared" si="3"/>
        <v>0</v>
      </c>
      <c r="Q18" s="1">
        <f t="shared" si="4"/>
        <v>0</v>
      </c>
    </row>
    <row r="19" spans="2:17" ht="12.75">
      <c r="B19" s="20">
        <f>IF(resultaten!T15&gt;0,resultaten!U15,"")</f>
      </c>
      <c r="C19" s="7">
        <v>12</v>
      </c>
      <c r="D19" s="6" t="s">
        <v>11</v>
      </c>
      <c r="E19" s="19"/>
      <c r="F19" s="19"/>
      <c r="G19" s="19"/>
      <c r="H19" s="19"/>
      <c r="I19" s="19"/>
      <c r="M19" s="1">
        <f t="shared" si="0"/>
        <v>0</v>
      </c>
      <c r="N19" s="1">
        <f t="shared" si="1"/>
        <v>0</v>
      </c>
      <c r="O19" s="1">
        <f t="shared" si="2"/>
        <v>0</v>
      </c>
      <c r="P19" s="1">
        <f t="shared" si="3"/>
        <v>0</v>
      </c>
      <c r="Q19" s="1">
        <f t="shared" si="4"/>
        <v>0</v>
      </c>
    </row>
    <row r="20" spans="2:17" ht="25.5">
      <c r="B20" s="20">
        <f>IF(resultaten!T16&gt;0,resultaten!U16,"")</f>
      </c>
      <c r="C20" s="12">
        <v>13</v>
      </c>
      <c r="D20" s="13" t="s">
        <v>12</v>
      </c>
      <c r="E20" s="18"/>
      <c r="F20" s="18"/>
      <c r="G20" s="18"/>
      <c r="H20" s="18"/>
      <c r="I20" s="18"/>
      <c r="M20" s="1">
        <f t="shared" si="0"/>
        <v>0</v>
      </c>
      <c r="N20" s="1">
        <f t="shared" si="1"/>
        <v>0</v>
      </c>
      <c r="O20" s="1">
        <f t="shared" si="2"/>
        <v>0</v>
      </c>
      <c r="P20" s="1">
        <f t="shared" si="3"/>
        <v>0</v>
      </c>
      <c r="Q20" s="1">
        <f t="shared" si="4"/>
        <v>0</v>
      </c>
    </row>
    <row r="21" spans="2:17" ht="12.75">
      <c r="B21" s="20">
        <f>IF(resultaten!T17&gt;0,resultaten!U17,"")</f>
      </c>
      <c r="C21" s="7">
        <v>14</v>
      </c>
      <c r="D21" s="6" t="s">
        <v>13</v>
      </c>
      <c r="E21" s="19"/>
      <c r="F21" s="19"/>
      <c r="G21" s="19"/>
      <c r="H21" s="19"/>
      <c r="I21" s="19"/>
      <c r="M21" s="1">
        <f t="shared" si="0"/>
        <v>0</v>
      </c>
      <c r="N21" s="1">
        <f t="shared" si="1"/>
        <v>0</v>
      </c>
      <c r="O21" s="1">
        <f t="shared" si="2"/>
        <v>0</v>
      </c>
      <c r="P21" s="1">
        <f t="shared" si="3"/>
        <v>0</v>
      </c>
      <c r="Q21" s="1">
        <f t="shared" si="4"/>
        <v>0</v>
      </c>
    </row>
    <row r="22" spans="2:17" ht="25.5">
      <c r="B22" s="20">
        <f>IF(resultaten!T18&gt;0,resultaten!U18,"")</f>
      </c>
      <c r="C22" s="12">
        <v>15</v>
      </c>
      <c r="D22" s="13" t="s">
        <v>14</v>
      </c>
      <c r="E22" s="18"/>
      <c r="F22" s="18"/>
      <c r="G22" s="18"/>
      <c r="H22" s="18"/>
      <c r="I22" s="18"/>
      <c r="M22" s="1">
        <f t="shared" si="0"/>
        <v>0</v>
      </c>
      <c r="N22" s="1">
        <f t="shared" si="1"/>
        <v>0</v>
      </c>
      <c r="O22" s="1">
        <f t="shared" si="2"/>
        <v>0</v>
      </c>
      <c r="P22" s="1">
        <f t="shared" si="3"/>
        <v>0</v>
      </c>
      <c r="Q22" s="1">
        <f t="shared" si="4"/>
        <v>0</v>
      </c>
    </row>
    <row r="23" spans="2:17" ht="25.5">
      <c r="B23" s="20">
        <f>IF(resultaten!T19&gt;0,resultaten!U19,"")</f>
      </c>
      <c r="C23" s="7">
        <v>16</v>
      </c>
      <c r="D23" s="6" t="s">
        <v>15</v>
      </c>
      <c r="E23" s="19"/>
      <c r="F23" s="19"/>
      <c r="G23" s="19"/>
      <c r="H23" s="19"/>
      <c r="I23" s="19"/>
      <c r="M23" s="1">
        <f t="shared" si="0"/>
        <v>0</v>
      </c>
      <c r="N23" s="1">
        <f t="shared" si="1"/>
        <v>0</v>
      </c>
      <c r="O23" s="1">
        <f t="shared" si="2"/>
        <v>0</v>
      </c>
      <c r="P23" s="1">
        <f t="shared" si="3"/>
        <v>0</v>
      </c>
      <c r="Q23" s="1">
        <f t="shared" si="4"/>
        <v>0</v>
      </c>
    </row>
    <row r="24" spans="2:17" ht="12.75">
      <c r="B24" s="20">
        <f>IF(resultaten!T20&gt;0,resultaten!U20,"")</f>
      </c>
      <c r="C24" s="12">
        <v>17</v>
      </c>
      <c r="D24" s="13" t="s">
        <v>16</v>
      </c>
      <c r="E24" s="18"/>
      <c r="F24" s="18"/>
      <c r="G24" s="18"/>
      <c r="H24" s="18"/>
      <c r="I24" s="18"/>
      <c r="M24" s="1">
        <f t="shared" si="0"/>
        <v>0</v>
      </c>
      <c r="N24" s="1">
        <f t="shared" si="1"/>
        <v>0</v>
      </c>
      <c r="O24" s="1">
        <f t="shared" si="2"/>
        <v>0</v>
      </c>
      <c r="P24" s="1">
        <f t="shared" si="3"/>
        <v>0</v>
      </c>
      <c r="Q24" s="1">
        <f t="shared" si="4"/>
        <v>0</v>
      </c>
    </row>
    <row r="25" spans="2:17" ht="25.5">
      <c r="B25" s="20">
        <f>IF(resultaten!T21&gt;0,resultaten!U21,"")</f>
      </c>
      <c r="C25" s="7">
        <v>18</v>
      </c>
      <c r="D25" s="6" t="s">
        <v>17</v>
      </c>
      <c r="E25" s="19"/>
      <c r="F25" s="19"/>
      <c r="G25" s="19"/>
      <c r="H25" s="19"/>
      <c r="I25" s="19"/>
      <c r="M25" s="1">
        <f t="shared" si="0"/>
        <v>0</v>
      </c>
      <c r="N25" s="1">
        <f t="shared" si="1"/>
        <v>0</v>
      </c>
      <c r="O25" s="1">
        <f t="shared" si="2"/>
        <v>0</v>
      </c>
      <c r="P25" s="1">
        <f t="shared" si="3"/>
        <v>0</v>
      </c>
      <c r="Q25" s="1">
        <f t="shared" si="4"/>
        <v>0</v>
      </c>
    </row>
    <row r="26" spans="2:17" ht="25.5">
      <c r="B26" s="20">
        <f>IF(resultaten!T22&gt;0,resultaten!U22,"")</f>
      </c>
      <c r="C26" s="12">
        <v>19</v>
      </c>
      <c r="D26" s="13" t="s">
        <v>18</v>
      </c>
      <c r="E26" s="18"/>
      <c r="F26" s="18"/>
      <c r="G26" s="18"/>
      <c r="H26" s="18"/>
      <c r="I26" s="18"/>
      <c r="M26" s="1">
        <f t="shared" si="0"/>
        <v>0</v>
      </c>
      <c r="N26" s="1">
        <f t="shared" si="1"/>
        <v>0</v>
      </c>
      <c r="O26" s="1">
        <f t="shared" si="2"/>
        <v>0</v>
      </c>
      <c r="P26" s="1">
        <f t="shared" si="3"/>
        <v>0</v>
      </c>
      <c r="Q26" s="1">
        <f t="shared" si="4"/>
        <v>0</v>
      </c>
    </row>
    <row r="27" spans="2:17" ht="12.75">
      <c r="B27" s="20">
        <f>IF(resultaten!T23&gt;0,resultaten!U23,"")</f>
      </c>
      <c r="C27" s="7">
        <v>20</v>
      </c>
      <c r="D27" s="6" t="s">
        <v>19</v>
      </c>
      <c r="E27" s="19"/>
      <c r="F27" s="19"/>
      <c r="G27" s="19"/>
      <c r="H27" s="19"/>
      <c r="I27" s="19"/>
      <c r="M27" s="1">
        <f t="shared" si="0"/>
        <v>0</v>
      </c>
      <c r="N27" s="1">
        <f t="shared" si="1"/>
        <v>0</v>
      </c>
      <c r="O27" s="1">
        <f t="shared" si="2"/>
        <v>0</v>
      </c>
      <c r="P27" s="1">
        <f t="shared" si="3"/>
        <v>0</v>
      </c>
      <c r="Q27" s="1">
        <f t="shared" si="4"/>
        <v>0</v>
      </c>
    </row>
    <row r="28" spans="2:17" ht="25.5">
      <c r="B28" s="20">
        <f>IF(resultaten!T24&gt;0,resultaten!U24,"")</f>
      </c>
      <c r="C28" s="12">
        <v>21</v>
      </c>
      <c r="D28" s="13" t="s">
        <v>20</v>
      </c>
      <c r="E28" s="18"/>
      <c r="F28" s="18"/>
      <c r="G28" s="18"/>
      <c r="H28" s="18"/>
      <c r="I28" s="18"/>
      <c r="M28" s="1">
        <f t="shared" si="0"/>
        <v>0</v>
      </c>
      <c r="N28" s="1">
        <f t="shared" si="1"/>
        <v>0</v>
      </c>
      <c r="O28" s="1">
        <f t="shared" si="2"/>
        <v>0</v>
      </c>
      <c r="P28" s="1">
        <f t="shared" si="3"/>
        <v>0</v>
      </c>
      <c r="Q28" s="1">
        <f t="shared" si="4"/>
        <v>0</v>
      </c>
    </row>
    <row r="29" spans="2:17" ht="12.75">
      <c r="B29" s="20">
        <f>IF(resultaten!T25&gt;0,resultaten!U25,"")</f>
      </c>
      <c r="C29" s="7">
        <v>22</v>
      </c>
      <c r="D29" s="6" t="s">
        <v>21</v>
      </c>
      <c r="E29" s="19"/>
      <c r="F29" s="19"/>
      <c r="G29" s="19"/>
      <c r="H29" s="19"/>
      <c r="I29" s="19"/>
      <c r="M29" s="1">
        <f t="shared" si="0"/>
        <v>0</v>
      </c>
      <c r="N29" s="1">
        <f t="shared" si="1"/>
        <v>0</v>
      </c>
      <c r="O29" s="1">
        <f t="shared" si="2"/>
        <v>0</v>
      </c>
      <c r="P29" s="1">
        <f t="shared" si="3"/>
        <v>0</v>
      </c>
      <c r="Q29" s="1">
        <f t="shared" si="4"/>
        <v>0</v>
      </c>
    </row>
    <row r="30" spans="2:17" ht="12.75">
      <c r="B30" s="20">
        <f>IF(resultaten!T26&gt;0,resultaten!U26,"")</f>
      </c>
      <c r="C30" s="12">
        <v>23</v>
      </c>
      <c r="D30" s="13" t="s">
        <v>22</v>
      </c>
      <c r="E30" s="18"/>
      <c r="F30" s="18"/>
      <c r="G30" s="18"/>
      <c r="H30" s="18"/>
      <c r="I30" s="18"/>
      <c r="M30" s="1">
        <f t="shared" si="0"/>
        <v>0</v>
      </c>
      <c r="N30" s="1">
        <f t="shared" si="1"/>
        <v>0</v>
      </c>
      <c r="O30" s="1">
        <f t="shared" si="2"/>
        <v>0</v>
      </c>
      <c r="P30" s="1">
        <f t="shared" si="3"/>
        <v>0</v>
      </c>
      <c r="Q30" s="1">
        <f t="shared" si="4"/>
        <v>0</v>
      </c>
    </row>
    <row r="31" spans="2:17" ht="25.5">
      <c r="B31" s="20">
        <f>IF(resultaten!T27&gt;0,resultaten!U27,"")</f>
      </c>
      <c r="C31" s="7">
        <v>24</v>
      </c>
      <c r="D31" s="6" t="s">
        <v>23</v>
      </c>
      <c r="E31" s="19"/>
      <c r="F31" s="19"/>
      <c r="G31" s="19"/>
      <c r="H31" s="19"/>
      <c r="I31" s="19"/>
      <c r="M31" s="1">
        <f t="shared" si="0"/>
        <v>0</v>
      </c>
      <c r="N31" s="1">
        <f t="shared" si="1"/>
        <v>0</v>
      </c>
      <c r="O31" s="1">
        <f t="shared" si="2"/>
        <v>0</v>
      </c>
      <c r="P31" s="1">
        <f t="shared" si="3"/>
        <v>0</v>
      </c>
      <c r="Q31" s="1">
        <f t="shared" si="4"/>
        <v>0</v>
      </c>
    </row>
    <row r="32" spans="2:17" ht="12.75">
      <c r="B32" s="20">
        <f>IF(resultaten!T28&gt;0,resultaten!U28,"")</f>
      </c>
      <c r="C32" s="12">
        <v>25</v>
      </c>
      <c r="D32" s="13" t="s">
        <v>24</v>
      </c>
      <c r="E32" s="18"/>
      <c r="F32" s="18"/>
      <c r="G32" s="18"/>
      <c r="H32" s="18"/>
      <c r="I32" s="18"/>
      <c r="M32" s="1">
        <f t="shared" si="0"/>
        <v>0</v>
      </c>
      <c r="N32" s="1">
        <f t="shared" si="1"/>
        <v>0</v>
      </c>
      <c r="O32" s="1">
        <f t="shared" si="2"/>
        <v>0</v>
      </c>
      <c r="P32" s="1">
        <f t="shared" si="3"/>
        <v>0</v>
      </c>
      <c r="Q32" s="1">
        <f t="shared" si="4"/>
        <v>0</v>
      </c>
    </row>
    <row r="33" spans="2:17" ht="12.75">
      <c r="B33" s="20">
        <f>IF(resultaten!T29&gt;0,resultaten!U29,"")</f>
      </c>
      <c r="C33" s="7">
        <v>26</v>
      </c>
      <c r="D33" s="6" t="s">
        <v>25</v>
      </c>
      <c r="E33" s="19"/>
      <c r="F33" s="19"/>
      <c r="G33" s="19"/>
      <c r="H33" s="19"/>
      <c r="I33" s="19"/>
      <c r="M33" s="1">
        <f t="shared" si="0"/>
        <v>0</v>
      </c>
      <c r="N33" s="1">
        <f t="shared" si="1"/>
        <v>0</v>
      </c>
      <c r="O33" s="1">
        <f t="shared" si="2"/>
        <v>0</v>
      </c>
      <c r="P33" s="1">
        <f t="shared" si="3"/>
        <v>0</v>
      </c>
      <c r="Q33" s="1">
        <f t="shared" si="4"/>
        <v>0</v>
      </c>
    </row>
    <row r="34" spans="2:17" ht="12.75">
      <c r="B34" s="20">
        <f>IF(resultaten!T30&gt;0,resultaten!U30,"")</f>
      </c>
      <c r="C34" s="12">
        <v>27</v>
      </c>
      <c r="D34" s="13" t="s">
        <v>26</v>
      </c>
      <c r="E34" s="18"/>
      <c r="F34" s="18"/>
      <c r="G34" s="18"/>
      <c r="H34" s="18"/>
      <c r="I34" s="18"/>
      <c r="M34" s="1">
        <f t="shared" si="0"/>
        <v>0</v>
      </c>
      <c r="N34" s="1">
        <f t="shared" si="1"/>
        <v>0</v>
      </c>
      <c r="O34" s="1">
        <f t="shared" si="2"/>
        <v>0</v>
      </c>
      <c r="P34" s="1">
        <f t="shared" si="3"/>
        <v>0</v>
      </c>
      <c r="Q34" s="1">
        <f t="shared" si="4"/>
        <v>0</v>
      </c>
    </row>
    <row r="35" spans="2:17" ht="12.75">
      <c r="B35" s="20">
        <f>IF(resultaten!T31&gt;0,resultaten!U31,"")</f>
      </c>
      <c r="C35" s="7">
        <v>28</v>
      </c>
      <c r="D35" s="6" t="s">
        <v>27</v>
      </c>
      <c r="E35" s="19"/>
      <c r="F35" s="19"/>
      <c r="G35" s="19"/>
      <c r="H35" s="19"/>
      <c r="I35" s="19"/>
      <c r="M35" s="1">
        <f t="shared" si="0"/>
        <v>0</v>
      </c>
      <c r="N35" s="1">
        <f t="shared" si="1"/>
        <v>0</v>
      </c>
      <c r="O35" s="1">
        <f t="shared" si="2"/>
        <v>0</v>
      </c>
      <c r="P35" s="1">
        <f t="shared" si="3"/>
        <v>0</v>
      </c>
      <c r="Q35" s="1">
        <f t="shared" si="4"/>
        <v>0</v>
      </c>
    </row>
    <row r="36" spans="2:17" ht="12.75">
      <c r="B36" s="20">
        <f>IF(resultaten!T32&gt;0,resultaten!U32,"")</f>
      </c>
      <c r="C36" s="12">
        <v>29</v>
      </c>
      <c r="D36" s="13" t="s">
        <v>28</v>
      </c>
      <c r="E36" s="18"/>
      <c r="F36" s="18"/>
      <c r="G36" s="18"/>
      <c r="H36" s="18"/>
      <c r="I36" s="18"/>
      <c r="M36" s="1">
        <f t="shared" si="0"/>
        <v>0</v>
      </c>
      <c r="N36" s="1">
        <f t="shared" si="1"/>
        <v>0</v>
      </c>
      <c r="O36" s="1">
        <f t="shared" si="2"/>
        <v>0</v>
      </c>
      <c r="P36" s="1">
        <f t="shared" si="3"/>
        <v>0</v>
      </c>
      <c r="Q36" s="1">
        <f t="shared" si="4"/>
        <v>0</v>
      </c>
    </row>
    <row r="37" spans="2:17" ht="12.75">
      <c r="B37" s="20">
        <f>IF(resultaten!T33&gt;0,resultaten!U33,"")</f>
      </c>
      <c r="C37" s="7">
        <v>30</v>
      </c>
      <c r="D37" s="6" t="s">
        <v>29</v>
      </c>
      <c r="E37" s="19"/>
      <c r="F37" s="19"/>
      <c r="G37" s="19"/>
      <c r="H37" s="19"/>
      <c r="I37" s="19"/>
      <c r="M37" s="1">
        <f t="shared" si="0"/>
        <v>0</v>
      </c>
      <c r="N37" s="1">
        <f t="shared" si="1"/>
        <v>0</v>
      </c>
      <c r="O37" s="1">
        <f t="shared" si="2"/>
        <v>0</v>
      </c>
      <c r="P37" s="1">
        <f t="shared" si="3"/>
        <v>0</v>
      </c>
      <c r="Q37" s="1">
        <f t="shared" si="4"/>
        <v>0</v>
      </c>
    </row>
    <row r="38" spans="2:17" ht="12.75">
      <c r="B38" s="20">
        <f>IF(resultaten!T34&gt;0,resultaten!U34,"")</f>
      </c>
      <c r="C38" s="12">
        <v>31</v>
      </c>
      <c r="D38" s="13" t="s">
        <v>30</v>
      </c>
      <c r="E38" s="18"/>
      <c r="F38" s="18"/>
      <c r="G38" s="18"/>
      <c r="H38" s="18"/>
      <c r="I38" s="18"/>
      <c r="M38" s="1">
        <f t="shared" si="0"/>
        <v>0</v>
      </c>
      <c r="N38" s="1">
        <f t="shared" si="1"/>
        <v>0</v>
      </c>
      <c r="O38" s="1">
        <f t="shared" si="2"/>
        <v>0</v>
      </c>
      <c r="P38" s="1">
        <f t="shared" si="3"/>
        <v>0</v>
      </c>
      <c r="Q38" s="1">
        <f t="shared" si="4"/>
        <v>0</v>
      </c>
    </row>
    <row r="39" spans="2:17" ht="12.75">
      <c r="B39" s="20">
        <f>IF(resultaten!T35&gt;0,resultaten!U35,"")</f>
      </c>
      <c r="C39" s="7">
        <v>32</v>
      </c>
      <c r="D39" s="6" t="s">
        <v>31</v>
      </c>
      <c r="E39" s="19"/>
      <c r="F39" s="19"/>
      <c r="G39" s="19"/>
      <c r="H39" s="19"/>
      <c r="I39" s="19"/>
      <c r="M39" s="1">
        <f t="shared" si="0"/>
        <v>0</v>
      </c>
      <c r="N39" s="1">
        <f t="shared" si="1"/>
        <v>0</v>
      </c>
      <c r="O39" s="1">
        <f t="shared" si="2"/>
        <v>0</v>
      </c>
      <c r="P39" s="1">
        <f t="shared" si="3"/>
        <v>0</v>
      </c>
      <c r="Q39" s="1">
        <f t="shared" si="4"/>
        <v>0</v>
      </c>
    </row>
    <row r="40" spans="2:17" ht="12.75">
      <c r="B40" s="20">
        <f>IF(resultaten!T36&gt;0,resultaten!U36,"")</f>
      </c>
      <c r="C40" s="12">
        <v>33</v>
      </c>
      <c r="D40" s="13" t="s">
        <v>32</v>
      </c>
      <c r="E40" s="18"/>
      <c r="F40" s="18"/>
      <c r="G40" s="18"/>
      <c r="H40" s="18"/>
      <c r="I40" s="18"/>
      <c r="M40" s="1">
        <f t="shared" si="0"/>
        <v>0</v>
      </c>
      <c r="N40" s="1">
        <f t="shared" si="1"/>
        <v>0</v>
      </c>
      <c r="O40" s="1">
        <f t="shared" si="2"/>
        <v>0</v>
      </c>
      <c r="P40" s="1">
        <f t="shared" si="3"/>
        <v>0</v>
      </c>
      <c r="Q40" s="1">
        <f t="shared" si="4"/>
        <v>0</v>
      </c>
    </row>
    <row r="41" spans="2:17" ht="12.75">
      <c r="B41" s="20">
        <f>IF(resultaten!T37&gt;0,resultaten!U37,"")</f>
      </c>
      <c r="C41" s="7">
        <v>34</v>
      </c>
      <c r="D41" s="6" t="s">
        <v>33</v>
      </c>
      <c r="E41" s="19"/>
      <c r="F41" s="19"/>
      <c r="G41" s="19"/>
      <c r="H41" s="19"/>
      <c r="I41" s="19"/>
      <c r="M41" s="1">
        <f t="shared" si="0"/>
        <v>0</v>
      </c>
      <c r="N41" s="1">
        <f t="shared" si="1"/>
        <v>0</v>
      </c>
      <c r="O41" s="1">
        <f t="shared" si="2"/>
        <v>0</v>
      </c>
      <c r="P41" s="1">
        <f t="shared" si="3"/>
        <v>0</v>
      </c>
      <c r="Q41" s="1">
        <f t="shared" si="4"/>
        <v>0</v>
      </c>
    </row>
    <row r="42" spans="2:17" ht="25.5">
      <c r="B42" s="20">
        <f>IF(resultaten!T38&gt;0,resultaten!U38,"")</f>
      </c>
      <c r="C42" s="12">
        <v>35</v>
      </c>
      <c r="D42" s="13" t="s">
        <v>34</v>
      </c>
      <c r="E42" s="18"/>
      <c r="F42" s="18"/>
      <c r="G42" s="18"/>
      <c r="H42" s="18"/>
      <c r="I42" s="18"/>
      <c r="M42" s="1">
        <f t="shared" si="0"/>
        <v>0</v>
      </c>
      <c r="N42" s="1">
        <f t="shared" si="1"/>
        <v>0</v>
      </c>
      <c r="O42" s="1">
        <f t="shared" si="2"/>
        <v>0</v>
      </c>
      <c r="P42" s="1">
        <f t="shared" si="3"/>
        <v>0</v>
      </c>
      <c r="Q42" s="1">
        <f t="shared" si="4"/>
        <v>0</v>
      </c>
    </row>
    <row r="43" spans="2:17" ht="25.5">
      <c r="B43" s="20">
        <f>IF(resultaten!T39&gt;0,resultaten!U39,"")</f>
      </c>
      <c r="C43" s="7">
        <v>36</v>
      </c>
      <c r="D43" s="6" t="s">
        <v>35</v>
      </c>
      <c r="E43" s="19"/>
      <c r="F43" s="19"/>
      <c r="G43" s="19"/>
      <c r="H43" s="19"/>
      <c r="I43" s="19"/>
      <c r="M43" s="1">
        <f t="shared" si="0"/>
        <v>0</v>
      </c>
      <c r="N43" s="1">
        <f t="shared" si="1"/>
        <v>0</v>
      </c>
      <c r="O43" s="1">
        <f t="shared" si="2"/>
        <v>0</v>
      </c>
      <c r="P43" s="1">
        <f t="shared" si="3"/>
        <v>0</v>
      </c>
      <c r="Q43" s="1">
        <f t="shared" si="4"/>
        <v>0</v>
      </c>
    </row>
    <row r="44" spans="2:17" ht="12.75">
      <c r="B44" s="20">
        <f>IF(resultaten!T40&gt;0,resultaten!U40,"")</f>
      </c>
      <c r="C44" s="12">
        <v>37</v>
      </c>
      <c r="D44" s="13" t="s">
        <v>36</v>
      </c>
      <c r="E44" s="18"/>
      <c r="F44" s="18"/>
      <c r="G44" s="18"/>
      <c r="H44" s="18"/>
      <c r="I44" s="18"/>
      <c r="M44" s="1">
        <f t="shared" si="0"/>
        <v>0</v>
      </c>
      <c r="N44" s="1">
        <f t="shared" si="1"/>
        <v>0</v>
      </c>
      <c r="O44" s="1">
        <f t="shared" si="2"/>
        <v>0</v>
      </c>
      <c r="P44" s="1">
        <f t="shared" si="3"/>
        <v>0</v>
      </c>
      <c r="Q44" s="1">
        <f t="shared" si="4"/>
        <v>0</v>
      </c>
    </row>
    <row r="45" spans="2:17" ht="25.5">
      <c r="B45" s="20">
        <f>IF(resultaten!T41&gt;0,resultaten!U41,"")</f>
      </c>
      <c r="C45" s="7">
        <v>38</v>
      </c>
      <c r="D45" s="6" t="s">
        <v>37</v>
      </c>
      <c r="E45" s="19"/>
      <c r="F45" s="19"/>
      <c r="G45" s="19"/>
      <c r="H45" s="19"/>
      <c r="I45" s="19"/>
      <c r="M45" s="1">
        <f t="shared" si="0"/>
        <v>0</v>
      </c>
      <c r="N45" s="1">
        <f t="shared" si="1"/>
        <v>0</v>
      </c>
      <c r="O45" s="1">
        <f t="shared" si="2"/>
        <v>0</v>
      </c>
      <c r="P45" s="1">
        <f t="shared" si="3"/>
        <v>0</v>
      </c>
      <c r="Q45" s="1">
        <f t="shared" si="4"/>
        <v>0</v>
      </c>
    </row>
    <row r="46" spans="2:17" ht="12.75">
      <c r="B46" s="20">
        <f>IF(resultaten!T42&gt;0,resultaten!U42,"")</f>
      </c>
      <c r="C46" s="12">
        <v>39</v>
      </c>
      <c r="D46" s="13" t="s">
        <v>38</v>
      </c>
      <c r="E46" s="18"/>
      <c r="F46" s="18"/>
      <c r="G46" s="18"/>
      <c r="H46" s="18"/>
      <c r="I46" s="18"/>
      <c r="M46" s="1">
        <f t="shared" si="0"/>
        <v>0</v>
      </c>
      <c r="N46" s="1">
        <f t="shared" si="1"/>
        <v>0</v>
      </c>
      <c r="O46" s="1">
        <f t="shared" si="2"/>
        <v>0</v>
      </c>
      <c r="P46" s="1">
        <f t="shared" si="3"/>
        <v>0</v>
      </c>
      <c r="Q46" s="1">
        <f t="shared" si="4"/>
        <v>0</v>
      </c>
    </row>
    <row r="47" spans="2:17" ht="12.75">
      <c r="B47" s="20">
        <f>IF(resultaten!T43&gt;0,resultaten!U43,"")</f>
      </c>
      <c r="C47" s="7">
        <v>40</v>
      </c>
      <c r="D47" s="6" t="s">
        <v>39</v>
      </c>
      <c r="E47" s="19"/>
      <c r="F47" s="19"/>
      <c r="G47" s="19"/>
      <c r="H47" s="19"/>
      <c r="I47" s="19"/>
      <c r="M47" s="1">
        <f t="shared" si="0"/>
        <v>0</v>
      </c>
      <c r="N47" s="1">
        <f t="shared" si="1"/>
        <v>0</v>
      </c>
      <c r="O47" s="1">
        <f t="shared" si="2"/>
        <v>0</v>
      </c>
      <c r="P47" s="1">
        <f t="shared" si="3"/>
        <v>0</v>
      </c>
      <c r="Q47" s="1">
        <f t="shared" si="4"/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3"/>
  <sheetViews>
    <sheetView zoomScalePageLayoutView="0" workbookViewId="0" topLeftCell="B1">
      <selection activeCell="B1" sqref="A1:IV16384"/>
    </sheetView>
  </sheetViews>
  <sheetFormatPr defaultColWidth="9.140625" defaultRowHeight="12.75"/>
  <cols>
    <col min="1" max="1" width="2.7109375" style="16" customWidth="1"/>
    <col min="2" max="2" width="9.140625" style="16" customWidth="1"/>
    <col min="3" max="12" width="5.140625" style="16" customWidth="1"/>
    <col min="13" max="15" width="9.140625" style="16" customWidth="1"/>
    <col min="16" max="20" width="6.7109375" style="16" customWidth="1"/>
    <col min="21" max="16384" width="9.140625" style="16" customWidth="1"/>
  </cols>
  <sheetData>
    <row r="1" ht="18">
      <c r="A1" s="15" t="s">
        <v>42</v>
      </c>
    </row>
    <row r="3" spans="2:20" ht="12.75">
      <c r="B3" s="16" t="s">
        <v>56</v>
      </c>
      <c r="T3" s="16" t="s">
        <v>46</v>
      </c>
    </row>
    <row r="4" spans="2:21" ht="12.75">
      <c r="B4" s="16" t="s">
        <v>43</v>
      </c>
      <c r="C4" s="14">
        <v>1</v>
      </c>
      <c r="D4" s="14">
        <v>5</v>
      </c>
      <c r="E4" s="14">
        <v>9</v>
      </c>
      <c r="F4" s="14">
        <v>13</v>
      </c>
      <c r="G4" s="14">
        <v>17</v>
      </c>
      <c r="H4" s="14">
        <v>21</v>
      </c>
      <c r="I4" s="14">
        <v>25</v>
      </c>
      <c r="J4" s="14">
        <v>29</v>
      </c>
      <c r="K4" s="14">
        <v>33</v>
      </c>
      <c r="L4" s="14">
        <v>37</v>
      </c>
      <c r="M4" s="17" t="s">
        <v>45</v>
      </c>
      <c r="O4" s="21">
        <v>1</v>
      </c>
      <c r="P4" s="16">
        <f>IF(test!F8="x",1,0)</f>
        <v>0</v>
      </c>
      <c r="Q4" s="16">
        <f>IF(test!G8="x",2,0)</f>
        <v>0</v>
      </c>
      <c r="R4" s="16">
        <f>IF(test!H8="x",3,0)</f>
        <v>0</v>
      </c>
      <c r="S4" s="16">
        <f>IF(test!I8="x",4,0)</f>
        <v>0</v>
      </c>
      <c r="T4" s="16">
        <f>SUM(P4:S4)</f>
        <v>0</v>
      </c>
      <c r="U4" s="22" t="s">
        <v>55</v>
      </c>
    </row>
    <row r="5" spans="2:21" ht="12.75">
      <c r="B5" s="16" t="s">
        <v>44</v>
      </c>
      <c r="C5" s="14">
        <f>T4</f>
        <v>0</v>
      </c>
      <c r="D5" s="14">
        <f>T8</f>
        <v>0</v>
      </c>
      <c r="E5" s="14">
        <f>T12</f>
        <v>0</v>
      </c>
      <c r="F5" s="14">
        <f>T16</f>
        <v>0</v>
      </c>
      <c r="G5" s="14">
        <f>T20</f>
        <v>0</v>
      </c>
      <c r="H5" s="14">
        <f>T24</f>
        <v>0</v>
      </c>
      <c r="I5" s="14">
        <f>T28</f>
        <v>0</v>
      </c>
      <c r="J5" s="14">
        <f>T32</f>
        <v>0</v>
      </c>
      <c r="K5" s="14">
        <f>T36</f>
        <v>0</v>
      </c>
      <c r="L5" s="14">
        <f>T40</f>
        <v>0</v>
      </c>
      <c r="M5" s="16">
        <f>SUM(C5:L5)</f>
        <v>0</v>
      </c>
      <c r="O5" s="21">
        <v>2</v>
      </c>
      <c r="P5" s="16">
        <f>IF(test!F9="x",1,0)</f>
        <v>0</v>
      </c>
      <c r="Q5" s="16">
        <f>IF(test!G9="x",2,0)</f>
        <v>0</v>
      </c>
      <c r="R5" s="16">
        <f>IF(test!H9="x",3,0)</f>
        <v>0</v>
      </c>
      <c r="S5" s="16">
        <f>IF(test!I9="x",4,0)</f>
        <v>0</v>
      </c>
      <c r="T5" s="16">
        <f aca="true" t="shared" si="0" ref="T5:T43">SUM(P5:S5)</f>
        <v>0</v>
      </c>
      <c r="U5" s="22" t="s">
        <v>55</v>
      </c>
    </row>
    <row r="6" spans="3:21" ht="12.75">
      <c r="C6" s="14"/>
      <c r="D6" s="14"/>
      <c r="E6" s="14"/>
      <c r="F6" s="14"/>
      <c r="G6" s="14"/>
      <c r="H6" s="14"/>
      <c r="I6" s="14"/>
      <c r="J6" s="14"/>
      <c r="K6" s="14"/>
      <c r="L6" s="14"/>
      <c r="O6" s="21">
        <v>3</v>
      </c>
      <c r="P6" s="16">
        <f>IF(test!F10="x",1,0)</f>
        <v>0</v>
      </c>
      <c r="Q6" s="16">
        <f>IF(test!G10="x",2,0)</f>
        <v>0</v>
      </c>
      <c r="R6" s="16">
        <f>IF(test!H10="x",3,0)</f>
        <v>0</v>
      </c>
      <c r="S6" s="16">
        <f>IF(test!I10="x",4,0)</f>
        <v>0</v>
      </c>
      <c r="T6" s="16">
        <f t="shared" si="0"/>
        <v>0</v>
      </c>
      <c r="U6" s="22" t="s">
        <v>55</v>
      </c>
    </row>
    <row r="7" spans="2:21" ht="12.75">
      <c r="B7" s="16" t="s">
        <v>47</v>
      </c>
      <c r="C7" s="14"/>
      <c r="D7" s="14"/>
      <c r="E7" s="14"/>
      <c r="F7" s="14"/>
      <c r="G7" s="14"/>
      <c r="H7" s="14"/>
      <c r="I7" s="14"/>
      <c r="J7" s="14"/>
      <c r="K7" s="14"/>
      <c r="L7" s="14"/>
      <c r="O7" s="21">
        <v>4</v>
      </c>
      <c r="P7" s="16">
        <f>IF(test!F11="x",1,0)</f>
        <v>0</v>
      </c>
      <c r="Q7" s="16">
        <f>IF(test!G11="x",2,0)</f>
        <v>0</v>
      </c>
      <c r="R7" s="16">
        <f>IF(test!H11="x",3,0)</f>
        <v>0</v>
      </c>
      <c r="S7" s="16">
        <f>IF(test!I11="x",4,0)</f>
        <v>0</v>
      </c>
      <c r="T7" s="16">
        <f t="shared" si="0"/>
        <v>0</v>
      </c>
      <c r="U7" s="22" t="s">
        <v>55</v>
      </c>
    </row>
    <row r="8" spans="2:21" ht="12.75">
      <c r="B8" s="16" t="s">
        <v>43</v>
      </c>
      <c r="C8" s="14">
        <v>2</v>
      </c>
      <c r="D8" s="14">
        <v>6</v>
      </c>
      <c r="E8" s="14">
        <v>10</v>
      </c>
      <c r="F8" s="14">
        <v>14</v>
      </c>
      <c r="G8" s="14">
        <v>18</v>
      </c>
      <c r="H8" s="14">
        <v>22</v>
      </c>
      <c r="I8" s="14">
        <v>26</v>
      </c>
      <c r="J8" s="14">
        <v>30</v>
      </c>
      <c r="K8" s="14">
        <v>34</v>
      </c>
      <c r="L8" s="14">
        <v>38</v>
      </c>
      <c r="M8" s="17" t="s">
        <v>45</v>
      </c>
      <c r="O8" s="21">
        <v>5</v>
      </c>
      <c r="P8" s="16">
        <f>IF(test!F12="x",1,0)</f>
        <v>0</v>
      </c>
      <c r="Q8" s="16">
        <f>IF(test!G12="x",2,0)</f>
        <v>0</v>
      </c>
      <c r="R8" s="16">
        <f>IF(test!H12="x",3,0)</f>
        <v>0</v>
      </c>
      <c r="S8" s="16">
        <f>IF(test!I12="x",4,0)</f>
        <v>0</v>
      </c>
      <c r="T8" s="16">
        <f t="shared" si="0"/>
        <v>0</v>
      </c>
      <c r="U8" s="22" t="s">
        <v>55</v>
      </c>
    </row>
    <row r="9" spans="2:21" ht="12.75">
      <c r="B9" s="16" t="s">
        <v>44</v>
      </c>
      <c r="C9" s="14">
        <f>T5</f>
        <v>0</v>
      </c>
      <c r="D9" s="14">
        <f>T9</f>
        <v>0</v>
      </c>
      <c r="E9" s="14">
        <f>T13</f>
        <v>0</v>
      </c>
      <c r="F9" s="14">
        <f>T17</f>
        <v>0</v>
      </c>
      <c r="G9" s="14">
        <f>T21</f>
        <v>0</v>
      </c>
      <c r="H9" s="14">
        <f>T25</f>
        <v>0</v>
      </c>
      <c r="I9" s="14">
        <f>T29</f>
        <v>0</v>
      </c>
      <c r="J9" s="14">
        <f>T33</f>
        <v>0</v>
      </c>
      <c r="K9" s="14">
        <f>T37</f>
        <v>0</v>
      </c>
      <c r="L9" s="14">
        <f>T41</f>
        <v>0</v>
      </c>
      <c r="M9" s="16">
        <f>SUM(C9:L9)</f>
        <v>0</v>
      </c>
      <c r="O9" s="21">
        <v>6</v>
      </c>
      <c r="P9" s="16">
        <f>IF(test!F13="x",1,0)</f>
        <v>0</v>
      </c>
      <c r="Q9" s="16">
        <f>IF(test!G13="x",2,0)</f>
        <v>0</v>
      </c>
      <c r="R9" s="16">
        <f>IF(test!H13="x",3,0)</f>
        <v>0</v>
      </c>
      <c r="S9" s="16">
        <f>IF(test!I13="x",4,0)</f>
        <v>0</v>
      </c>
      <c r="T9" s="16">
        <f t="shared" si="0"/>
        <v>0</v>
      </c>
      <c r="U9" s="22" t="s">
        <v>55</v>
      </c>
    </row>
    <row r="10" spans="3:21" ht="12.75">
      <c r="C10" s="14"/>
      <c r="D10" s="14"/>
      <c r="E10" s="14"/>
      <c r="F10" s="14"/>
      <c r="G10" s="14"/>
      <c r="H10" s="14"/>
      <c r="I10" s="14"/>
      <c r="J10" s="14"/>
      <c r="K10" s="14"/>
      <c r="L10" s="14"/>
      <c r="O10" s="21">
        <v>7</v>
      </c>
      <c r="P10" s="16">
        <f>IF(test!F14="x",1,0)</f>
        <v>0</v>
      </c>
      <c r="Q10" s="16">
        <f>IF(test!G14="x",2,0)</f>
        <v>0</v>
      </c>
      <c r="R10" s="16">
        <f>IF(test!H14="x",3,0)</f>
        <v>0</v>
      </c>
      <c r="S10" s="16">
        <f>IF(test!I14="x",4,0)</f>
        <v>0</v>
      </c>
      <c r="T10" s="16">
        <f t="shared" si="0"/>
        <v>0</v>
      </c>
      <c r="U10" s="22" t="s">
        <v>55</v>
      </c>
    </row>
    <row r="11" spans="2:21" ht="12.75">
      <c r="B11" s="16" t="s">
        <v>48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O11" s="21">
        <v>8</v>
      </c>
      <c r="P11" s="16">
        <f>IF(test!F15="x",1,0)</f>
        <v>0</v>
      </c>
      <c r="Q11" s="16">
        <f>IF(test!G15="x",2,0)</f>
        <v>0</v>
      </c>
      <c r="R11" s="16">
        <f>IF(test!H15="x",3,0)</f>
        <v>0</v>
      </c>
      <c r="S11" s="16">
        <f>IF(test!I15="x",4,0)</f>
        <v>0</v>
      </c>
      <c r="T11" s="16">
        <f t="shared" si="0"/>
        <v>0</v>
      </c>
      <c r="U11" s="22" t="s">
        <v>55</v>
      </c>
    </row>
    <row r="12" spans="2:21" ht="12.75">
      <c r="B12" s="16" t="s">
        <v>43</v>
      </c>
      <c r="C12" s="14">
        <v>3</v>
      </c>
      <c r="D12" s="14">
        <v>7</v>
      </c>
      <c r="E12" s="14">
        <v>11</v>
      </c>
      <c r="F12" s="14">
        <v>15</v>
      </c>
      <c r="G12" s="14">
        <v>19</v>
      </c>
      <c r="H12" s="14">
        <v>23</v>
      </c>
      <c r="I12" s="14">
        <v>27</v>
      </c>
      <c r="J12" s="14">
        <v>31</v>
      </c>
      <c r="K12" s="14">
        <v>35</v>
      </c>
      <c r="L12" s="14">
        <v>39</v>
      </c>
      <c r="M12" s="17" t="s">
        <v>45</v>
      </c>
      <c r="O12" s="21">
        <v>9</v>
      </c>
      <c r="P12" s="16">
        <f>IF(test!F16="x",1,0)</f>
        <v>0</v>
      </c>
      <c r="Q12" s="16">
        <f>IF(test!G16="x",2,0)</f>
        <v>0</v>
      </c>
      <c r="R12" s="16">
        <f>IF(test!H16="x",3,0)</f>
        <v>0</v>
      </c>
      <c r="S12" s="16">
        <f>IF(test!I16="x",4,0)</f>
        <v>0</v>
      </c>
      <c r="T12" s="16">
        <f t="shared" si="0"/>
        <v>0</v>
      </c>
      <c r="U12" s="22" t="s">
        <v>55</v>
      </c>
    </row>
    <row r="13" spans="2:21" ht="12.75">
      <c r="B13" s="16" t="s">
        <v>44</v>
      </c>
      <c r="C13" s="14">
        <f>T6</f>
        <v>0</v>
      </c>
      <c r="D13" s="14">
        <f>T10</f>
        <v>0</v>
      </c>
      <c r="E13" s="14">
        <f>T14</f>
        <v>0</v>
      </c>
      <c r="F13" s="14">
        <f>T18</f>
        <v>0</v>
      </c>
      <c r="G13" s="14">
        <f>T22</f>
        <v>0</v>
      </c>
      <c r="H13" s="14">
        <f>T26</f>
        <v>0</v>
      </c>
      <c r="I13" s="14">
        <f>T30</f>
        <v>0</v>
      </c>
      <c r="J13" s="14">
        <f>T34</f>
        <v>0</v>
      </c>
      <c r="K13" s="14">
        <f>T38</f>
        <v>0</v>
      </c>
      <c r="L13" s="14">
        <f>T42</f>
        <v>0</v>
      </c>
      <c r="M13" s="16">
        <f>SUM(C13:L13)</f>
        <v>0</v>
      </c>
      <c r="O13" s="21">
        <v>10</v>
      </c>
      <c r="P13" s="16">
        <f>IF(test!F17="x",1,0)</f>
        <v>0</v>
      </c>
      <c r="Q13" s="16">
        <f>IF(test!G17="x",2,0)</f>
        <v>0</v>
      </c>
      <c r="R13" s="16">
        <f>IF(test!H17="x",3,0)</f>
        <v>0</v>
      </c>
      <c r="S13" s="16">
        <f>IF(test!I17="x",4,0)</f>
        <v>0</v>
      </c>
      <c r="T13" s="16">
        <f t="shared" si="0"/>
        <v>0</v>
      </c>
      <c r="U13" s="22" t="s">
        <v>55</v>
      </c>
    </row>
    <row r="14" spans="3:21" ht="12.75">
      <c r="C14" s="14"/>
      <c r="D14" s="14"/>
      <c r="E14" s="14"/>
      <c r="F14" s="14"/>
      <c r="G14" s="14"/>
      <c r="H14" s="14"/>
      <c r="I14" s="14"/>
      <c r="J14" s="14"/>
      <c r="K14" s="14"/>
      <c r="L14" s="14"/>
      <c r="O14" s="21">
        <v>11</v>
      </c>
      <c r="P14" s="16">
        <f>IF(test!F18="x",1,0)</f>
        <v>0</v>
      </c>
      <c r="Q14" s="16">
        <f>IF(test!G18="x",2,0)</f>
        <v>0</v>
      </c>
      <c r="R14" s="16">
        <f>IF(test!H18="x",3,0)</f>
        <v>0</v>
      </c>
      <c r="S14" s="16">
        <f>IF(test!I18="x",4,0)</f>
        <v>0</v>
      </c>
      <c r="T14" s="16">
        <f t="shared" si="0"/>
        <v>0</v>
      </c>
      <c r="U14" s="22" t="s">
        <v>55</v>
      </c>
    </row>
    <row r="15" spans="2:21" ht="12.75">
      <c r="B15" s="16" t="s">
        <v>49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O15" s="21">
        <v>12</v>
      </c>
      <c r="P15" s="16">
        <f>IF(test!F19="x",1,0)</f>
        <v>0</v>
      </c>
      <c r="Q15" s="16">
        <f>IF(test!G19="x",2,0)</f>
        <v>0</v>
      </c>
      <c r="R15" s="16">
        <f>IF(test!H19="x",3,0)</f>
        <v>0</v>
      </c>
      <c r="S15" s="16">
        <f>IF(test!I19="x",4,0)</f>
        <v>0</v>
      </c>
      <c r="T15" s="16">
        <f t="shared" si="0"/>
        <v>0</v>
      </c>
      <c r="U15" s="22" t="s">
        <v>55</v>
      </c>
    </row>
    <row r="16" spans="2:21" ht="12.75">
      <c r="B16" s="16" t="s">
        <v>43</v>
      </c>
      <c r="C16" s="14">
        <v>4</v>
      </c>
      <c r="D16" s="14">
        <v>8</v>
      </c>
      <c r="E16" s="14">
        <v>12</v>
      </c>
      <c r="F16" s="14">
        <v>16</v>
      </c>
      <c r="G16" s="14">
        <v>20</v>
      </c>
      <c r="H16" s="14">
        <v>24</v>
      </c>
      <c r="I16" s="14">
        <v>28</v>
      </c>
      <c r="J16" s="14">
        <v>32</v>
      </c>
      <c r="K16" s="14">
        <v>36</v>
      </c>
      <c r="L16" s="14">
        <v>40</v>
      </c>
      <c r="M16" s="17" t="s">
        <v>45</v>
      </c>
      <c r="O16" s="21">
        <v>13</v>
      </c>
      <c r="P16" s="16">
        <f>IF(test!F20="x",1,0)</f>
        <v>0</v>
      </c>
      <c r="Q16" s="16">
        <f>IF(test!G20="x",2,0)</f>
        <v>0</v>
      </c>
      <c r="R16" s="16">
        <f>IF(test!H20="x",3,0)</f>
        <v>0</v>
      </c>
      <c r="S16" s="16">
        <f>IF(test!I20="x",4,0)</f>
        <v>0</v>
      </c>
      <c r="T16" s="16">
        <f t="shared" si="0"/>
        <v>0</v>
      </c>
      <c r="U16" s="22" t="s">
        <v>55</v>
      </c>
    </row>
    <row r="17" spans="2:21" ht="12.75">
      <c r="B17" s="16" t="s">
        <v>44</v>
      </c>
      <c r="C17" s="14">
        <f>T7</f>
        <v>0</v>
      </c>
      <c r="D17" s="14">
        <f>T11</f>
        <v>0</v>
      </c>
      <c r="E17" s="14">
        <f>T15</f>
        <v>0</v>
      </c>
      <c r="F17" s="14">
        <f>T19</f>
        <v>0</v>
      </c>
      <c r="G17" s="14">
        <f>T23</f>
        <v>0</v>
      </c>
      <c r="H17" s="14">
        <f>T27</f>
        <v>0</v>
      </c>
      <c r="I17" s="14">
        <f>T31</f>
        <v>0</v>
      </c>
      <c r="J17" s="14">
        <f>T35</f>
        <v>0</v>
      </c>
      <c r="K17" s="14">
        <f>T39</f>
        <v>0</v>
      </c>
      <c r="L17" s="14">
        <f>T43</f>
        <v>0</v>
      </c>
      <c r="M17" s="16">
        <f>SUM(C17:L17)</f>
        <v>0</v>
      </c>
      <c r="O17" s="21">
        <v>14</v>
      </c>
      <c r="P17" s="16">
        <f>IF(test!F21="x",1,0)</f>
        <v>0</v>
      </c>
      <c r="Q17" s="16">
        <f>IF(test!G21="x",2,0)</f>
        <v>0</v>
      </c>
      <c r="R17" s="16">
        <f>IF(test!H21="x",3,0)</f>
        <v>0</v>
      </c>
      <c r="S17" s="16">
        <f>IF(test!I21="x",4,0)</f>
        <v>0</v>
      </c>
      <c r="T17" s="16">
        <f t="shared" si="0"/>
        <v>0</v>
      </c>
      <c r="U17" s="22" t="s">
        <v>55</v>
      </c>
    </row>
    <row r="18" spans="15:21" ht="12.75">
      <c r="O18" s="21">
        <v>15</v>
      </c>
      <c r="P18" s="16">
        <f>IF(test!F22="x",1,0)</f>
        <v>0</v>
      </c>
      <c r="Q18" s="16">
        <f>IF(test!G22="x",2,0)</f>
        <v>0</v>
      </c>
      <c r="R18" s="16">
        <f>IF(test!H22="x",3,0)</f>
        <v>0</v>
      </c>
      <c r="S18" s="16">
        <f>IF(test!I22="x",4,0)</f>
        <v>0</v>
      </c>
      <c r="T18" s="16">
        <f t="shared" si="0"/>
        <v>0</v>
      </c>
      <c r="U18" s="22" t="s">
        <v>55</v>
      </c>
    </row>
    <row r="19" spans="15:21" ht="12.75">
      <c r="O19" s="21">
        <v>16</v>
      </c>
      <c r="P19" s="16">
        <f>IF(test!F23="x",1,0)</f>
        <v>0</v>
      </c>
      <c r="Q19" s="16">
        <f>IF(test!G23="x",2,0)</f>
        <v>0</v>
      </c>
      <c r="R19" s="16">
        <f>IF(test!H23="x",3,0)</f>
        <v>0</v>
      </c>
      <c r="S19" s="16">
        <f>IF(test!I23="x",4,0)</f>
        <v>0</v>
      </c>
      <c r="T19" s="16">
        <f t="shared" si="0"/>
        <v>0</v>
      </c>
      <c r="U19" s="22" t="s">
        <v>55</v>
      </c>
    </row>
    <row r="20" spans="15:21" ht="12.75">
      <c r="O20" s="21">
        <v>17</v>
      </c>
      <c r="P20" s="16">
        <f>IF(test!F24="x",1,0)</f>
        <v>0</v>
      </c>
      <c r="Q20" s="16">
        <f>IF(test!G24="x",2,0)</f>
        <v>0</v>
      </c>
      <c r="R20" s="16">
        <f>IF(test!H24="x",3,0)</f>
        <v>0</v>
      </c>
      <c r="S20" s="16">
        <f>IF(test!I24="x",4,0)</f>
        <v>0</v>
      </c>
      <c r="T20" s="16">
        <f t="shared" si="0"/>
        <v>0</v>
      </c>
      <c r="U20" s="22" t="s">
        <v>55</v>
      </c>
    </row>
    <row r="21" spans="15:21" ht="12.75">
      <c r="O21" s="21">
        <v>18</v>
      </c>
      <c r="P21" s="16">
        <f>IF(test!F25="x",1,0)</f>
        <v>0</v>
      </c>
      <c r="Q21" s="16">
        <f>IF(test!G25="x",2,0)</f>
        <v>0</v>
      </c>
      <c r="R21" s="16">
        <f>IF(test!H25="x",3,0)</f>
        <v>0</v>
      </c>
      <c r="S21" s="16">
        <f>IF(test!I25="x",4,0)</f>
        <v>0</v>
      </c>
      <c r="T21" s="16">
        <f t="shared" si="0"/>
        <v>0</v>
      </c>
      <c r="U21" s="22" t="s">
        <v>55</v>
      </c>
    </row>
    <row r="22" spans="9:21" ht="12.75">
      <c r="I22" s="16" t="s">
        <v>50</v>
      </c>
      <c r="J22" s="16">
        <f>M5</f>
        <v>0</v>
      </c>
      <c r="O22" s="21">
        <v>19</v>
      </c>
      <c r="P22" s="16">
        <f>IF(test!F26="x",1,0)</f>
        <v>0</v>
      </c>
      <c r="Q22" s="16">
        <f>IF(test!G26="x",2,0)</f>
        <v>0</v>
      </c>
      <c r="R22" s="16">
        <f>IF(test!H26="x",3,0)</f>
        <v>0</v>
      </c>
      <c r="S22" s="16">
        <f>IF(test!I26="x",4,0)</f>
        <v>0</v>
      </c>
      <c r="T22" s="16">
        <f t="shared" si="0"/>
        <v>0</v>
      </c>
      <c r="U22" s="22" t="s">
        <v>55</v>
      </c>
    </row>
    <row r="23" spans="9:21" ht="12.75">
      <c r="I23" s="16" t="s">
        <v>51</v>
      </c>
      <c r="J23" s="16">
        <f>M9</f>
        <v>0</v>
      </c>
      <c r="O23" s="21">
        <v>20</v>
      </c>
      <c r="P23" s="16">
        <f>IF(test!F27="x",1,0)</f>
        <v>0</v>
      </c>
      <c r="Q23" s="16">
        <f>IF(test!G27="x",2,0)</f>
        <v>0</v>
      </c>
      <c r="R23" s="16">
        <f>IF(test!H27="x",3,0)</f>
        <v>0</v>
      </c>
      <c r="S23" s="16">
        <f>IF(test!I27="x",4,0)</f>
        <v>0</v>
      </c>
      <c r="T23" s="16">
        <f t="shared" si="0"/>
        <v>0</v>
      </c>
      <c r="U23" s="22" t="s">
        <v>55</v>
      </c>
    </row>
    <row r="24" spans="9:21" ht="12.75">
      <c r="I24" s="16" t="s">
        <v>52</v>
      </c>
      <c r="J24" s="16">
        <f>M13</f>
        <v>0</v>
      </c>
      <c r="O24" s="21">
        <v>21</v>
      </c>
      <c r="P24" s="16">
        <f>IF(test!F28="x",1,0)</f>
        <v>0</v>
      </c>
      <c r="Q24" s="16">
        <f>IF(test!G28="x",2,0)</f>
        <v>0</v>
      </c>
      <c r="R24" s="16">
        <f>IF(test!H28="x",3,0)</f>
        <v>0</v>
      </c>
      <c r="S24" s="16">
        <f>IF(test!I28="x",4,0)</f>
        <v>0</v>
      </c>
      <c r="T24" s="16">
        <f t="shared" si="0"/>
        <v>0</v>
      </c>
      <c r="U24" s="22" t="s">
        <v>55</v>
      </c>
    </row>
    <row r="25" spans="9:21" ht="12.75">
      <c r="I25" s="16" t="s">
        <v>53</v>
      </c>
      <c r="J25" s="16">
        <f>M17</f>
        <v>0</v>
      </c>
      <c r="O25" s="21">
        <v>22</v>
      </c>
      <c r="P25" s="16">
        <f>IF(test!F29="x",1,0)</f>
        <v>0</v>
      </c>
      <c r="Q25" s="16">
        <f>IF(test!G29="x",2,0)</f>
        <v>0</v>
      </c>
      <c r="R25" s="16">
        <f>IF(test!H29="x",3,0)</f>
        <v>0</v>
      </c>
      <c r="S25" s="16">
        <f>IF(test!I29="x",4,0)</f>
        <v>0</v>
      </c>
      <c r="T25" s="16">
        <f t="shared" si="0"/>
        <v>0</v>
      </c>
      <c r="U25" s="22" t="s">
        <v>55</v>
      </c>
    </row>
    <row r="26" spans="15:21" ht="12.75">
      <c r="O26" s="21">
        <v>23</v>
      </c>
      <c r="P26" s="16">
        <f>IF(test!F30="x",1,0)</f>
        <v>0</v>
      </c>
      <c r="Q26" s="16">
        <f>IF(test!G30="x",2,0)</f>
        <v>0</v>
      </c>
      <c r="R26" s="16">
        <f>IF(test!H30="x",3,0)</f>
        <v>0</v>
      </c>
      <c r="S26" s="16">
        <f>IF(test!I30="x",4,0)</f>
        <v>0</v>
      </c>
      <c r="T26" s="16">
        <f t="shared" si="0"/>
        <v>0</v>
      </c>
      <c r="U26" s="22" t="s">
        <v>55</v>
      </c>
    </row>
    <row r="27" spans="15:21" ht="12.75">
      <c r="O27" s="21">
        <v>24</v>
      </c>
      <c r="P27" s="16">
        <f>IF(test!F31="x",1,0)</f>
        <v>0</v>
      </c>
      <c r="Q27" s="16">
        <f>IF(test!G31="x",2,0)</f>
        <v>0</v>
      </c>
      <c r="R27" s="16">
        <f>IF(test!H31="x",3,0)</f>
        <v>0</v>
      </c>
      <c r="S27" s="16">
        <f>IF(test!I31="x",4,0)</f>
        <v>0</v>
      </c>
      <c r="T27" s="16">
        <f t="shared" si="0"/>
        <v>0</v>
      </c>
      <c r="U27" s="22" t="s">
        <v>55</v>
      </c>
    </row>
    <row r="28" spans="15:21" ht="12.75">
      <c r="O28" s="21">
        <v>25</v>
      </c>
      <c r="P28" s="16">
        <f>IF(test!F32="x",1,0)</f>
        <v>0</v>
      </c>
      <c r="Q28" s="16">
        <f>IF(test!G32="x",2,0)</f>
        <v>0</v>
      </c>
      <c r="R28" s="16">
        <f>IF(test!H32="x",3,0)</f>
        <v>0</v>
      </c>
      <c r="S28" s="16">
        <f>IF(test!I32="x",4,0)</f>
        <v>0</v>
      </c>
      <c r="T28" s="16">
        <f t="shared" si="0"/>
        <v>0</v>
      </c>
      <c r="U28" s="22" t="s">
        <v>55</v>
      </c>
    </row>
    <row r="29" spans="15:21" ht="12.75">
      <c r="O29" s="21">
        <v>26</v>
      </c>
      <c r="P29" s="16">
        <f>IF(test!F33="x",1,0)</f>
        <v>0</v>
      </c>
      <c r="Q29" s="16">
        <f>IF(test!G33="x",2,0)</f>
        <v>0</v>
      </c>
      <c r="R29" s="16">
        <f>IF(test!H33="x",3,0)</f>
        <v>0</v>
      </c>
      <c r="S29" s="16">
        <f>IF(test!I33="x",4,0)</f>
        <v>0</v>
      </c>
      <c r="T29" s="16">
        <f t="shared" si="0"/>
        <v>0</v>
      </c>
      <c r="U29" s="22" t="s">
        <v>55</v>
      </c>
    </row>
    <row r="30" spans="15:21" ht="12.75">
      <c r="O30" s="21">
        <v>27</v>
      </c>
      <c r="P30" s="16">
        <f>IF(test!F34="x",1,0)</f>
        <v>0</v>
      </c>
      <c r="Q30" s="16">
        <f>IF(test!G34="x",2,0)</f>
        <v>0</v>
      </c>
      <c r="R30" s="16">
        <f>IF(test!H34="x",3,0)</f>
        <v>0</v>
      </c>
      <c r="S30" s="16">
        <f>IF(test!I34="x",4,0)</f>
        <v>0</v>
      </c>
      <c r="T30" s="16">
        <f t="shared" si="0"/>
        <v>0</v>
      </c>
      <c r="U30" s="22" t="s">
        <v>55</v>
      </c>
    </row>
    <row r="31" spans="15:21" ht="12.75">
      <c r="O31" s="21">
        <v>28</v>
      </c>
      <c r="P31" s="16">
        <f>IF(test!F35="x",1,0)</f>
        <v>0</v>
      </c>
      <c r="Q31" s="16">
        <f>IF(test!G35="x",2,0)</f>
        <v>0</v>
      </c>
      <c r="R31" s="16">
        <f>IF(test!H35="x",3,0)</f>
        <v>0</v>
      </c>
      <c r="S31" s="16">
        <f>IF(test!I35="x",4,0)</f>
        <v>0</v>
      </c>
      <c r="T31" s="16">
        <f t="shared" si="0"/>
        <v>0</v>
      </c>
      <c r="U31" s="22" t="s">
        <v>55</v>
      </c>
    </row>
    <row r="32" spans="15:21" ht="12.75">
      <c r="O32" s="21">
        <v>29</v>
      </c>
      <c r="P32" s="16">
        <f>IF(test!F36="x",1,0)</f>
        <v>0</v>
      </c>
      <c r="Q32" s="16">
        <f>IF(test!G36="x",2,0)</f>
        <v>0</v>
      </c>
      <c r="R32" s="16">
        <f>IF(test!H36="x",3,0)</f>
        <v>0</v>
      </c>
      <c r="S32" s="16">
        <f>IF(test!I36="x",4,0)</f>
        <v>0</v>
      </c>
      <c r="T32" s="16">
        <f t="shared" si="0"/>
        <v>0</v>
      </c>
      <c r="U32" s="22" t="s">
        <v>55</v>
      </c>
    </row>
    <row r="33" spans="15:21" ht="12.75">
      <c r="O33" s="21">
        <v>30</v>
      </c>
      <c r="P33" s="16">
        <f>IF(test!F37="x",1,0)</f>
        <v>0</v>
      </c>
      <c r="Q33" s="16">
        <f>IF(test!G37="x",2,0)</f>
        <v>0</v>
      </c>
      <c r="R33" s="16">
        <f>IF(test!H37="x",3,0)</f>
        <v>0</v>
      </c>
      <c r="S33" s="16">
        <f>IF(test!I37="x",4,0)</f>
        <v>0</v>
      </c>
      <c r="T33" s="16">
        <f t="shared" si="0"/>
        <v>0</v>
      </c>
      <c r="U33" s="22" t="s">
        <v>55</v>
      </c>
    </row>
    <row r="34" spans="15:21" ht="12.75">
      <c r="O34" s="21">
        <v>31</v>
      </c>
      <c r="P34" s="16">
        <f>IF(test!F38="x",1,0)</f>
        <v>0</v>
      </c>
      <c r="Q34" s="16">
        <f>IF(test!G38="x",2,0)</f>
        <v>0</v>
      </c>
      <c r="R34" s="16">
        <f>IF(test!H38="x",3,0)</f>
        <v>0</v>
      </c>
      <c r="S34" s="16">
        <f>IF(test!I38="x",4,0)</f>
        <v>0</v>
      </c>
      <c r="T34" s="16">
        <f t="shared" si="0"/>
        <v>0</v>
      </c>
      <c r="U34" s="22" t="s">
        <v>55</v>
      </c>
    </row>
    <row r="35" spans="15:21" ht="12.75">
      <c r="O35" s="21">
        <v>32</v>
      </c>
      <c r="P35" s="16">
        <f>IF(test!F39="x",1,0)</f>
        <v>0</v>
      </c>
      <c r="Q35" s="16">
        <f>IF(test!G39="x",2,0)</f>
        <v>0</v>
      </c>
      <c r="R35" s="16">
        <f>IF(test!H39="x",3,0)</f>
        <v>0</v>
      </c>
      <c r="S35" s="16">
        <f>IF(test!I39="x",4,0)</f>
        <v>0</v>
      </c>
      <c r="T35" s="16">
        <f t="shared" si="0"/>
        <v>0</v>
      </c>
      <c r="U35" s="22" t="s">
        <v>55</v>
      </c>
    </row>
    <row r="36" spans="15:21" ht="12.75">
      <c r="O36" s="21">
        <v>33</v>
      </c>
      <c r="P36" s="16">
        <f>IF(test!F40="x",1,0)</f>
        <v>0</v>
      </c>
      <c r="Q36" s="16">
        <f>IF(test!G40="x",2,0)</f>
        <v>0</v>
      </c>
      <c r="R36" s="16">
        <f>IF(test!H40="x",3,0)</f>
        <v>0</v>
      </c>
      <c r="S36" s="16">
        <f>IF(test!I40="x",4,0)</f>
        <v>0</v>
      </c>
      <c r="T36" s="16">
        <f t="shared" si="0"/>
        <v>0</v>
      </c>
      <c r="U36" s="22" t="s">
        <v>55</v>
      </c>
    </row>
    <row r="37" spans="15:21" ht="12.75">
      <c r="O37" s="21">
        <v>34</v>
      </c>
      <c r="P37" s="16">
        <f>IF(test!F41="x",1,0)</f>
        <v>0</v>
      </c>
      <c r="Q37" s="16">
        <f>IF(test!G41="x",2,0)</f>
        <v>0</v>
      </c>
      <c r="R37" s="16">
        <f>IF(test!H41="x",3,0)</f>
        <v>0</v>
      </c>
      <c r="S37" s="16">
        <f>IF(test!I41="x",4,0)</f>
        <v>0</v>
      </c>
      <c r="T37" s="16">
        <f t="shared" si="0"/>
        <v>0</v>
      </c>
      <c r="U37" s="22" t="s">
        <v>55</v>
      </c>
    </row>
    <row r="38" spans="15:21" ht="12.75">
      <c r="O38" s="21">
        <v>35</v>
      </c>
      <c r="P38" s="16">
        <f>IF(test!F42="x",1,0)</f>
        <v>0</v>
      </c>
      <c r="Q38" s="16">
        <f>IF(test!G42="x",2,0)</f>
        <v>0</v>
      </c>
      <c r="R38" s="16">
        <f>IF(test!H42="x",3,0)</f>
        <v>0</v>
      </c>
      <c r="S38" s="16">
        <f>IF(test!I42="x",4,0)</f>
        <v>0</v>
      </c>
      <c r="T38" s="16">
        <f t="shared" si="0"/>
        <v>0</v>
      </c>
      <c r="U38" s="22" t="s">
        <v>55</v>
      </c>
    </row>
    <row r="39" spans="15:21" ht="12.75">
      <c r="O39" s="21">
        <v>36</v>
      </c>
      <c r="P39" s="16">
        <f>IF(test!F43="x",1,0)</f>
        <v>0</v>
      </c>
      <c r="Q39" s="16">
        <f>IF(test!G43="x",2,0)</f>
        <v>0</v>
      </c>
      <c r="R39" s="16">
        <f>IF(test!H43="x",3,0)</f>
        <v>0</v>
      </c>
      <c r="S39" s="16">
        <f>IF(test!I43="x",4,0)</f>
        <v>0</v>
      </c>
      <c r="T39" s="16">
        <f t="shared" si="0"/>
        <v>0</v>
      </c>
      <c r="U39" s="22" t="s">
        <v>55</v>
      </c>
    </row>
    <row r="40" spans="15:21" ht="12.75">
      <c r="O40" s="21">
        <v>37</v>
      </c>
      <c r="P40" s="16">
        <f>IF(test!F44="x",1,0)</f>
        <v>0</v>
      </c>
      <c r="Q40" s="16">
        <f>IF(test!G44="x",2,0)</f>
        <v>0</v>
      </c>
      <c r="R40" s="16">
        <f>IF(test!H44="x",3,0)</f>
        <v>0</v>
      </c>
      <c r="S40" s="16">
        <f>IF(test!I44="x",4,0)</f>
        <v>0</v>
      </c>
      <c r="T40" s="16">
        <f t="shared" si="0"/>
        <v>0</v>
      </c>
      <c r="U40" s="22" t="s">
        <v>55</v>
      </c>
    </row>
    <row r="41" spans="15:21" ht="12.75">
      <c r="O41" s="21">
        <v>38</v>
      </c>
      <c r="P41" s="16">
        <f>IF(test!F45="x",1,0)</f>
        <v>0</v>
      </c>
      <c r="Q41" s="16">
        <f>IF(test!G45="x",2,0)</f>
        <v>0</v>
      </c>
      <c r="R41" s="16">
        <f>IF(test!H45="x",3,0)</f>
        <v>0</v>
      </c>
      <c r="S41" s="16">
        <f>IF(test!I45="x",4,0)</f>
        <v>0</v>
      </c>
      <c r="T41" s="16">
        <f t="shared" si="0"/>
        <v>0</v>
      </c>
      <c r="U41" s="22" t="s">
        <v>55</v>
      </c>
    </row>
    <row r="42" spans="15:21" ht="12.75">
      <c r="O42" s="21">
        <v>39</v>
      </c>
      <c r="P42" s="16">
        <f>IF(test!F46="x",1,0)</f>
        <v>0</v>
      </c>
      <c r="Q42" s="16">
        <f>IF(test!G46="x",2,0)</f>
        <v>0</v>
      </c>
      <c r="R42" s="16">
        <f>IF(test!H46="x",3,0)</f>
        <v>0</v>
      </c>
      <c r="S42" s="16">
        <f>IF(test!I46="x",4,0)</f>
        <v>0</v>
      </c>
      <c r="T42" s="16">
        <f t="shared" si="0"/>
        <v>0</v>
      </c>
      <c r="U42" s="22" t="s">
        <v>55</v>
      </c>
    </row>
    <row r="43" spans="15:21" ht="12.75">
      <c r="O43" s="21">
        <v>40</v>
      </c>
      <c r="P43" s="16">
        <f>IF(test!F47="x",1,0)</f>
        <v>0</v>
      </c>
      <c r="Q43" s="16">
        <f>IF(test!G47="x",2,0)</f>
        <v>0</v>
      </c>
      <c r="R43" s="16">
        <f>IF(test!H47="x",3,0)</f>
        <v>0</v>
      </c>
      <c r="S43" s="16">
        <f>IF(test!I47="x",4,0)</f>
        <v>0</v>
      </c>
      <c r="T43" s="16">
        <f t="shared" si="0"/>
        <v>0</v>
      </c>
      <c r="U43" s="22" t="s">
        <v>55</v>
      </c>
    </row>
  </sheetData>
  <sheetProtection password="D160"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RowColHeaders="0" zoomScalePageLayoutView="0" workbookViewId="0" topLeftCell="A1">
      <selection activeCell="E35" sqref="E35"/>
    </sheetView>
  </sheetViews>
  <sheetFormatPr defaultColWidth="9.140625" defaultRowHeight="12.75"/>
  <cols>
    <col min="1" max="16384" width="9.140625" style="11" customWidth="1"/>
  </cols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INHOLLAND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gertjan.schop</dc:creator>
  <cp:keywords/>
  <dc:description/>
  <cp:lastModifiedBy>Kaushali Rana</cp:lastModifiedBy>
  <dcterms:created xsi:type="dcterms:W3CDTF">2010-01-05T12:24:51Z</dcterms:created>
  <dcterms:modified xsi:type="dcterms:W3CDTF">2013-11-27T07:41:51Z</dcterms:modified>
  <cp:category/>
  <cp:version/>
  <cp:contentType/>
  <cp:contentStatus/>
</cp:coreProperties>
</file>